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6" r:id="rId1"/>
    <sheet name="Sheet2" sheetId="17" r:id="rId2"/>
    <sheet name="Sheet3" sheetId="18" r:id="rId3"/>
    <sheet name="Sheet4" sheetId="19" r:id="rId4"/>
  </sheets>
  <definedNames>
    <definedName name="_xlnm.Print_Area" localSheetId="0">Sheet1!$A$1:$E$7</definedName>
  </definedNames>
  <calcPr calcId="144525" concurrentCalc="0"/>
</workbook>
</file>

<file path=xl/sharedStrings.xml><?xml version="1.0" encoding="utf-8"?>
<sst xmlns="http://schemas.openxmlformats.org/spreadsheetml/2006/main" count="208" uniqueCount="79">
  <si>
    <t>慧业楼防水维修工程表</t>
  </si>
  <si>
    <t>序号</t>
  </si>
  <si>
    <t>维修内容</t>
  </si>
  <si>
    <t>施工工艺（标准）</t>
  </si>
  <si>
    <t>单位</t>
  </si>
  <si>
    <t>数量</t>
  </si>
  <si>
    <t>外立面（南面）4根雨排水管处外墙面渗漏水维修</t>
  </si>
  <si>
    <t>清洗及清理外墙；凿裂缝呈V字型；刚性防水材料填补裂缝；中性硅酮（无色透明）结构胶修补裂缝；大面积做聚合物高弹力（无色透明）外墙专用防水涂料；垃圾清运</t>
  </si>
  <si>
    <t>㎡</t>
  </si>
  <si>
    <t>外立面（南面）排水管旁边窗户渗漏水维修</t>
  </si>
  <si>
    <t>聚合物高弹力（无色透明）外墙专用防水涂料；中性硅酮（无色透明）结构胶；高弹力填缝剂</t>
  </si>
  <si>
    <t>个</t>
  </si>
  <si>
    <t>屋面女儿墙防水层老化漏水重新做防水</t>
  </si>
  <si>
    <t>拆除女儿墙面空鼓、粉化、开裂等松散面层；基层清理干净；女儿墙面采用抗裂砂浆+一层耐碱玻纤网格布进行基层修复找平；基层处理剂；1.5厚单组份聚氨酯防水涂料（喷涂两遍）；3.0厚SBS改性沥青防水卷材（热熔法，满铺）一道；搭接损耗、附加层损耗自行考虑；垃圾清运</t>
  </si>
  <si>
    <t>屋面防水层老化漏水重新做防水</t>
  </si>
  <si>
    <t>屋面杂物、垃圾清理；拆除屋面结构的空鼓、粉化、开裂等松散面层；基层清理干净；屋面结构采用现拌细石混凝土找平；落水口管根采用堵漏王人工修补平顺；基层处理剂；1.5厚单组份聚氨酯防水涂料（喷涂两遍）；3.0厚SBS改性沥青防水卷材（热熔法，满铺）一道；搭接损耗、附加层损耗自行考虑；垃圾清运</t>
  </si>
  <si>
    <t>项目名称</t>
  </si>
  <si>
    <t>材料名称</t>
  </si>
  <si>
    <t>材质、规格</t>
  </si>
  <si>
    <t>单价    （元）</t>
  </si>
  <si>
    <t>合计    （元）</t>
  </si>
  <si>
    <t>备注</t>
  </si>
  <si>
    <t>一</t>
  </si>
  <si>
    <t>人工费</t>
  </si>
  <si>
    <t>人
工</t>
  </si>
  <si>
    <t>普工</t>
  </si>
  <si>
    <t>工日</t>
  </si>
  <si>
    <t>技工</t>
  </si>
  <si>
    <t>人工费小计：</t>
  </si>
  <si>
    <t>二</t>
  </si>
  <si>
    <t>材料费</t>
  </si>
  <si>
    <t>聚合物高弹力（无色透明）外墙专用防水涂料</t>
  </si>
  <si>
    <t>柔韧型</t>
  </si>
  <si>
    <t>m2</t>
  </si>
  <si>
    <t>外墙裂缝修补剂</t>
  </si>
  <si>
    <t>刚性型</t>
  </si>
  <si>
    <t>中性硅酮（无色透明）结构胶</t>
  </si>
  <si>
    <t>其它辅材费</t>
  </si>
  <si>
    <t>材料费小计：</t>
  </si>
  <si>
    <t>三</t>
  </si>
  <si>
    <t>机械费</t>
  </si>
  <si>
    <t>材料运转费及机械费</t>
  </si>
  <si>
    <t>材料运转费及机械费小计：</t>
  </si>
  <si>
    <t>四</t>
  </si>
  <si>
    <t>技术措施费</t>
  </si>
  <si>
    <t>五</t>
  </si>
  <si>
    <t>直接费</t>
  </si>
  <si>
    <t>［（一）+（二）+（三）］</t>
  </si>
  <si>
    <t>六</t>
  </si>
  <si>
    <t>间接费</t>
  </si>
  <si>
    <t>企业管理费</t>
  </si>
  <si>
    <t>［（五）］*</t>
  </si>
  <si>
    <t>利润</t>
  </si>
  <si>
    <t>间接费小计：</t>
  </si>
  <si>
    <t>七</t>
  </si>
  <si>
    <t>不含税单价</t>
  </si>
  <si>
    <t>［（五）+（六）］</t>
  </si>
  <si>
    <t>八</t>
  </si>
  <si>
    <t>税金</t>
  </si>
  <si>
    <t>［（七）］*</t>
  </si>
  <si>
    <t>九</t>
  </si>
  <si>
    <t>含税综合单价</t>
  </si>
  <si>
    <t>［（七）+（八）］</t>
  </si>
  <si>
    <t>报价单位：</t>
  </si>
  <si>
    <t>武汉东方聚仁防水保温有限公司（国家高新技术企业）</t>
  </si>
  <si>
    <t>报价日期：</t>
  </si>
  <si>
    <t>高弹力填缝剂</t>
  </si>
  <si>
    <t>机械费及运输费小计：</t>
  </si>
  <si>
    <t>聚氨酯防水涂料</t>
  </si>
  <si>
    <t>单组分</t>
  </si>
  <si>
    <t>SBS改性沥青防水卷材 聚酯胎3mm</t>
  </si>
  <si>
    <t>改性沥青</t>
  </si>
  <si>
    <t>改性沥青嵌缝油膏</t>
  </si>
  <si>
    <t>㎏</t>
  </si>
  <si>
    <t>改性沥青粘接剂</t>
  </si>
  <si>
    <t>冷底子油</t>
  </si>
  <si>
    <t>石油液化气</t>
  </si>
  <si>
    <t>［（五）+（六）］*</t>
  </si>
  <si>
    <t>每100㎡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</si>
</sst>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  <numFmt numFmtId="178" formatCode="yyyy&quot;年&quot;m&quot;月&quot;d&quot;日&quot;;@"/>
  </numFmts>
  <fonts count="32"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2"/>
      <color theme="1"/>
      <name val="微软雅黑"/>
      <charset val="134"/>
    </font>
    <font>
      <b/>
      <sz val="12"/>
      <color indexed="8"/>
      <name val="微软雅黑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SimSun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 applyBorder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16" borderId="19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21" fillId="14" borderId="1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1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46" applyFont="1" applyFill="1" applyBorder="1" applyAlignment="1">
      <alignment horizontal="center" vertical="center"/>
    </xf>
    <xf numFmtId="0" fontId="2" fillId="0" borderId="2" xfId="46" applyFont="1" applyFill="1" applyBorder="1" applyAlignment="1">
      <alignment horizontal="center" vertical="center"/>
    </xf>
    <xf numFmtId="0" fontId="2" fillId="0" borderId="3" xfId="46" applyFont="1" applyFill="1" applyBorder="1" applyAlignment="1">
      <alignment horizontal="center" vertical="center"/>
    </xf>
    <xf numFmtId="0" fontId="2" fillId="0" borderId="4" xfId="46" applyFont="1" applyFill="1" applyBorder="1" applyAlignment="1">
      <alignment horizontal="center" vertical="center"/>
    </xf>
    <xf numFmtId="0" fontId="2" fillId="0" borderId="5" xfId="46" applyFont="1" applyFill="1" applyBorder="1" applyAlignment="1">
      <alignment horizontal="center" vertical="center"/>
    </xf>
    <xf numFmtId="0" fontId="2" fillId="0" borderId="1" xfId="46" applyFont="1" applyFill="1" applyBorder="1" applyAlignment="1">
      <alignment horizontal="center" vertical="center" wrapText="1"/>
    </xf>
    <xf numFmtId="0" fontId="2" fillId="0" borderId="6" xfId="46" applyFont="1" applyFill="1" applyBorder="1" applyAlignment="1">
      <alignment horizontal="center" vertical="center"/>
    </xf>
    <xf numFmtId="0" fontId="2" fillId="0" borderId="4" xfId="46" applyNumberFormat="1" applyFont="1" applyFill="1" applyBorder="1" applyAlignment="1">
      <alignment horizontal="center" vertical="center" wrapText="1"/>
    </xf>
    <xf numFmtId="0" fontId="2" fillId="0" borderId="1" xfId="46" applyNumberFormat="1" applyFont="1" applyFill="1" applyBorder="1" applyAlignment="1">
      <alignment horizontal="center" vertical="center"/>
    </xf>
    <xf numFmtId="176" fontId="2" fillId="0" borderId="1" xfId="46" applyNumberFormat="1" applyFont="1" applyFill="1" applyBorder="1" applyAlignment="1">
      <alignment horizontal="center" vertical="center"/>
    </xf>
    <xf numFmtId="176" fontId="2" fillId="0" borderId="1" xfId="46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8" xfId="46" applyFont="1" applyFill="1" applyBorder="1" applyAlignment="1">
      <alignment horizontal="center" vertical="center"/>
    </xf>
    <xf numFmtId="0" fontId="2" fillId="0" borderId="9" xfId="46" applyFont="1" applyFill="1" applyBorder="1" applyAlignment="1">
      <alignment horizontal="center" vertical="center"/>
    </xf>
    <xf numFmtId="0" fontId="2" fillId="0" borderId="10" xfId="46" applyNumberFormat="1" applyFont="1" applyFill="1" applyBorder="1" applyAlignment="1">
      <alignment horizontal="center" vertical="center" wrapText="1"/>
    </xf>
    <xf numFmtId="176" fontId="2" fillId="0" borderId="1" xfId="46" applyNumberFormat="1" applyFont="1" applyBorder="1" applyAlignment="1">
      <alignment horizontal="center" vertical="center"/>
    </xf>
    <xf numFmtId="176" fontId="2" fillId="0" borderId="1" xfId="46" applyNumberFormat="1" applyFont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2" fillId="0" borderId="11" xfId="46" applyFont="1" applyFill="1" applyBorder="1" applyAlignment="1">
      <alignment horizontal="center" vertical="center"/>
    </xf>
    <xf numFmtId="0" fontId="2" fillId="0" borderId="10" xfId="46" applyFont="1" applyFill="1" applyBorder="1" applyAlignment="1">
      <alignment horizontal="center" vertical="center"/>
    </xf>
    <xf numFmtId="0" fontId="2" fillId="0" borderId="13" xfId="46" applyFont="1" applyFill="1" applyBorder="1" applyAlignment="1">
      <alignment horizontal="center" vertical="center"/>
    </xf>
    <xf numFmtId="0" fontId="2" fillId="0" borderId="7" xfId="46" applyFont="1" applyFill="1" applyBorder="1" applyAlignment="1">
      <alignment horizontal="center" vertical="center" textRotation="255"/>
    </xf>
    <xf numFmtId="0" fontId="2" fillId="0" borderId="8" xfId="46" applyFont="1" applyFill="1" applyBorder="1" applyAlignment="1">
      <alignment horizontal="center" vertical="center" wrapText="1"/>
    </xf>
    <xf numFmtId="0" fontId="2" fillId="0" borderId="9" xfId="46" applyFont="1" applyFill="1" applyBorder="1" applyAlignment="1">
      <alignment horizontal="center" vertical="center" wrapText="1"/>
    </xf>
    <xf numFmtId="0" fontId="2" fillId="0" borderId="11" xfId="46" applyFont="1" applyFill="1" applyBorder="1" applyAlignment="1">
      <alignment horizontal="left" vertical="center"/>
    </xf>
    <xf numFmtId="176" fontId="2" fillId="0" borderId="5" xfId="46" applyNumberFormat="1" applyFont="1" applyFill="1" applyBorder="1" applyAlignment="1">
      <alignment horizontal="center" vertical="center"/>
    </xf>
    <xf numFmtId="0" fontId="2" fillId="0" borderId="1" xfId="46" applyFont="1" applyBorder="1" applyAlignment="1">
      <alignment horizontal="left" vertical="center" wrapText="1"/>
    </xf>
    <xf numFmtId="0" fontId="2" fillId="0" borderId="10" xfId="46" applyFont="1" applyFill="1" applyBorder="1" applyAlignment="1">
      <alignment horizontal="center" vertical="center" wrapText="1"/>
    </xf>
    <xf numFmtId="176" fontId="2" fillId="0" borderId="1" xfId="46" applyNumberFormat="1" applyFont="1" applyFill="1" applyBorder="1" applyAlignment="1">
      <alignment horizontal="right" vertical="center"/>
    </xf>
    <xf numFmtId="0" fontId="2" fillId="0" borderId="1" xfId="46" applyFont="1" applyBorder="1" applyAlignment="1">
      <alignment horizontal="left" vertical="center"/>
    </xf>
    <xf numFmtId="0" fontId="2" fillId="0" borderId="14" xfId="46" applyFont="1" applyBorder="1" applyAlignment="1">
      <alignment horizontal="left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1" xfId="46" applyFont="1" applyFill="1" applyBorder="1" applyAlignment="1">
      <alignment horizontal="left" vertical="center" wrapText="1"/>
    </xf>
    <xf numFmtId="0" fontId="2" fillId="0" borderId="10" xfId="46" applyFont="1" applyFill="1" applyBorder="1" applyAlignment="1">
      <alignment horizontal="center" vertical="center" textRotation="255"/>
    </xf>
    <xf numFmtId="0" fontId="2" fillId="0" borderId="11" xfId="46" applyFont="1" applyFill="1" applyBorder="1" applyAlignment="1">
      <alignment horizontal="center" vertical="center" wrapText="1"/>
    </xf>
    <xf numFmtId="0" fontId="2" fillId="0" borderId="12" xfId="46" applyFont="1" applyFill="1" applyBorder="1" applyAlignment="1">
      <alignment horizontal="center" vertical="center" wrapText="1"/>
    </xf>
    <xf numFmtId="0" fontId="2" fillId="0" borderId="4" xfId="46" applyFont="1" applyFill="1" applyBorder="1" applyAlignment="1">
      <alignment horizontal="center" vertical="center" textRotation="255"/>
    </xf>
    <xf numFmtId="0" fontId="2" fillId="0" borderId="3" xfId="46" applyFont="1" applyFill="1" applyBorder="1" applyAlignment="1">
      <alignment horizontal="center" vertical="center" wrapText="1"/>
    </xf>
    <xf numFmtId="0" fontId="2" fillId="0" borderId="6" xfId="46" applyFont="1" applyFill="1" applyBorder="1" applyAlignment="1">
      <alignment horizontal="center" vertical="center" wrapText="1"/>
    </xf>
    <xf numFmtId="0" fontId="2" fillId="0" borderId="2" xfId="46" applyFont="1" applyFill="1" applyBorder="1" applyAlignment="1">
      <alignment horizontal="center" vertical="center" wrapText="1"/>
    </xf>
    <xf numFmtId="0" fontId="2" fillId="0" borderId="5" xfId="46" applyFont="1" applyFill="1" applyBorder="1" applyAlignment="1">
      <alignment horizontal="center" vertical="center" wrapText="1"/>
    </xf>
    <xf numFmtId="0" fontId="2" fillId="0" borderId="1" xfId="46" applyFont="1" applyFill="1" applyBorder="1" applyAlignment="1">
      <alignment horizontal="center" vertical="center" textRotation="255" wrapText="1"/>
    </xf>
    <xf numFmtId="0" fontId="2" fillId="0" borderId="2" xfId="46" applyFont="1" applyFill="1" applyBorder="1" applyAlignment="1">
      <alignment horizontal="left" vertical="center"/>
    </xf>
    <xf numFmtId="0" fontId="2" fillId="0" borderId="13" xfId="46" applyFont="1" applyFill="1" applyBorder="1" applyAlignment="1">
      <alignment horizontal="left" vertical="center"/>
    </xf>
    <xf numFmtId="0" fontId="2" fillId="0" borderId="5" xfId="46" applyFont="1" applyFill="1" applyBorder="1" applyAlignment="1">
      <alignment horizontal="left" vertical="center"/>
    </xf>
    <xf numFmtId="9" fontId="2" fillId="0" borderId="2" xfId="46" applyNumberFormat="1" applyFont="1" applyFill="1" applyBorder="1" applyAlignment="1">
      <alignment horizontal="right" vertical="center"/>
    </xf>
    <xf numFmtId="9" fontId="2" fillId="0" borderId="13" xfId="46" applyNumberFormat="1" applyFont="1" applyFill="1" applyBorder="1" applyAlignment="1">
      <alignment horizontal="right" vertical="center"/>
    </xf>
    <xf numFmtId="9" fontId="2" fillId="0" borderId="5" xfId="46" applyNumberFormat="1" applyFont="1" applyFill="1" applyBorder="1" applyAlignment="1">
      <alignment horizontal="right" vertical="center"/>
    </xf>
    <xf numFmtId="0" fontId="2" fillId="0" borderId="4" xfId="46" applyFont="1" applyFill="1" applyBorder="1" applyAlignment="1">
      <alignment horizontal="center" vertical="center" textRotation="255" wrapText="1"/>
    </xf>
    <xf numFmtId="0" fontId="2" fillId="0" borderId="1" xfId="46" applyFont="1" applyFill="1" applyBorder="1" applyAlignment="1">
      <alignment horizontal="left" vertical="center"/>
    </xf>
    <xf numFmtId="10" fontId="2" fillId="0" borderId="1" xfId="46" applyNumberFormat="1" applyFont="1" applyFill="1" applyBorder="1" applyAlignment="1">
      <alignment horizontal="right" vertical="center"/>
    </xf>
    <xf numFmtId="0" fontId="2" fillId="0" borderId="7" xfId="46" applyFont="1" applyFill="1" applyBorder="1" applyAlignment="1">
      <alignment horizontal="center" vertical="center" textRotation="255" wrapText="1"/>
    </xf>
    <xf numFmtId="0" fontId="2" fillId="0" borderId="10" xfId="46" applyFont="1" applyFill="1" applyBorder="1" applyAlignment="1">
      <alignment horizontal="center" vertical="center" textRotation="255" wrapText="1"/>
    </xf>
    <xf numFmtId="0" fontId="2" fillId="0" borderId="1" xfId="46" applyFont="1" applyFill="1" applyBorder="1" applyAlignment="1">
      <alignment horizontal="right" vertical="center"/>
    </xf>
    <xf numFmtId="0" fontId="2" fillId="0" borderId="7" xfId="46" applyFont="1" applyFill="1" applyBorder="1" applyAlignment="1">
      <alignment horizontal="center" vertical="center"/>
    </xf>
    <xf numFmtId="0" fontId="2" fillId="0" borderId="14" xfId="46" applyFont="1" applyFill="1" applyBorder="1" applyAlignment="1">
      <alignment horizontal="center" vertical="center"/>
    </xf>
    <xf numFmtId="0" fontId="2" fillId="0" borderId="12" xfId="46" applyFont="1" applyFill="1" applyBorder="1" applyAlignment="1">
      <alignment horizontal="center" vertical="center"/>
    </xf>
    <xf numFmtId="9" fontId="2" fillId="0" borderId="11" xfId="46" applyNumberFormat="1" applyFont="1" applyFill="1" applyBorder="1" applyAlignment="1">
      <alignment horizontal="right" vertical="center"/>
    </xf>
    <xf numFmtId="9" fontId="2" fillId="0" borderId="14" xfId="46" applyNumberFormat="1" applyFont="1" applyFill="1" applyBorder="1" applyAlignment="1">
      <alignment horizontal="right" vertical="center"/>
    </xf>
    <xf numFmtId="9" fontId="2" fillId="0" borderId="12" xfId="46" applyNumberFormat="1" applyFont="1" applyFill="1" applyBorder="1" applyAlignment="1">
      <alignment horizontal="right" vertical="center"/>
    </xf>
    <xf numFmtId="10" fontId="2" fillId="0" borderId="7" xfId="46" applyNumberFormat="1" applyFont="1" applyFill="1" applyBorder="1" applyAlignment="1">
      <alignment horizontal="right" vertical="center"/>
    </xf>
    <xf numFmtId="31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6" fontId="3" fillId="0" borderId="1" xfId="46" applyNumberFormat="1" applyFont="1" applyBorder="1" applyAlignment="1">
      <alignment horizontal="center" vertical="center"/>
    </xf>
    <xf numFmtId="177" fontId="2" fillId="0" borderId="1" xfId="46" applyNumberFormat="1" applyFont="1" applyFill="1" applyBorder="1" applyAlignment="1">
      <alignment horizontal="center" vertical="center"/>
    </xf>
    <xf numFmtId="176" fontId="3" fillId="0" borderId="7" xfId="46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9" fontId="2" fillId="0" borderId="1" xfId="46" applyNumberFormat="1" applyFont="1" applyFill="1" applyBorder="1" applyAlignment="1">
      <alignment horizontal="right" vertical="center"/>
    </xf>
    <xf numFmtId="9" fontId="2" fillId="0" borderId="1" xfId="46" applyNumberFormat="1" applyFont="1" applyFill="1" applyBorder="1" applyAlignment="1">
      <alignment horizontal="center" vertical="center"/>
    </xf>
    <xf numFmtId="10" fontId="2" fillId="0" borderId="1" xfId="46" applyNumberFormat="1" applyFont="1" applyFill="1" applyBorder="1" applyAlignment="1">
      <alignment horizontal="center" vertical="center"/>
    </xf>
    <xf numFmtId="0" fontId="2" fillId="0" borderId="0" xfId="46" applyFont="1" applyFill="1" applyBorder="1" applyAlignment="1">
      <alignment horizontal="right" vertical="center"/>
    </xf>
    <xf numFmtId="0" fontId="2" fillId="0" borderId="0" xfId="46" applyFont="1" applyFill="1" applyBorder="1" applyAlignment="1">
      <alignment horizontal="left" vertical="center"/>
    </xf>
    <xf numFmtId="176" fontId="3" fillId="0" borderId="0" xfId="46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left" vertical="center"/>
    </xf>
    <xf numFmtId="0" fontId="2" fillId="0" borderId="0" xfId="46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_圣龙幕墙报价表2.20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J6" sqref="J6"/>
    </sheetView>
  </sheetViews>
  <sheetFormatPr defaultColWidth="9" defaultRowHeight="30" customHeight="1" outlineLevelRow="6" outlineLevelCol="4"/>
  <cols>
    <col min="1" max="1" width="6.875" style="1" customWidth="1"/>
    <col min="2" max="2" width="24.5" style="85" customWidth="1"/>
    <col min="3" max="3" width="51.625" style="1" customWidth="1"/>
    <col min="4" max="4" width="7.875" style="1" customWidth="1"/>
    <col min="5" max="5" width="10.125" style="1" customWidth="1"/>
    <col min="6" max="16384" width="9" style="1"/>
  </cols>
  <sheetData>
    <row r="1" s="1" customFormat="1" ht="50" customHeight="1" spans="1:5">
      <c r="A1" s="86" t="s">
        <v>0</v>
      </c>
      <c r="B1" s="87"/>
      <c r="C1" s="88"/>
      <c r="D1" s="86"/>
      <c r="E1" s="86"/>
    </row>
    <row r="2" s="1" customFormat="1" customHeight="1" spans="1:5">
      <c r="A2" s="89" t="s">
        <v>1</v>
      </c>
      <c r="B2" s="90" t="s">
        <v>2</v>
      </c>
      <c r="C2" s="91" t="s">
        <v>3</v>
      </c>
      <c r="D2" s="91" t="s">
        <v>4</v>
      </c>
      <c r="E2" s="91" t="s">
        <v>5</v>
      </c>
    </row>
    <row r="3" s="1" customFormat="1" ht="49" customHeight="1" spans="1:5">
      <c r="A3" s="92">
        <v>1</v>
      </c>
      <c r="B3" s="93" t="s">
        <v>6</v>
      </c>
      <c r="C3" s="94" t="s">
        <v>7</v>
      </c>
      <c r="D3" s="95" t="s">
        <v>8</v>
      </c>
      <c r="E3" s="96">
        <v>210</v>
      </c>
    </row>
    <row r="4" s="1" customFormat="1" ht="38" customHeight="1" spans="1:5">
      <c r="A4" s="92">
        <v>2</v>
      </c>
      <c r="B4" s="93" t="s">
        <v>9</v>
      </c>
      <c r="C4" s="94" t="s">
        <v>10</v>
      </c>
      <c r="D4" s="95" t="s">
        <v>11</v>
      </c>
      <c r="E4" s="96">
        <v>28</v>
      </c>
    </row>
    <row r="5" s="1" customFormat="1" ht="78" customHeight="1" spans="1:5">
      <c r="A5" s="92">
        <v>3</v>
      </c>
      <c r="B5" s="93" t="s">
        <v>12</v>
      </c>
      <c r="C5" s="94" t="s">
        <v>13</v>
      </c>
      <c r="D5" s="97" t="s">
        <v>8</v>
      </c>
      <c r="E5" s="96">
        <v>236.16</v>
      </c>
    </row>
    <row r="6" s="1" customFormat="1" ht="91" customHeight="1" spans="1:5">
      <c r="A6" s="92">
        <v>4</v>
      </c>
      <c r="B6" s="93" t="s">
        <v>14</v>
      </c>
      <c r="C6" s="94" t="s">
        <v>15</v>
      </c>
      <c r="D6" s="97" t="s">
        <v>8</v>
      </c>
      <c r="E6" s="96">
        <v>1179.36</v>
      </c>
    </row>
    <row r="7" ht="9" customHeight="1" spans="1:1">
      <c r="A7" s="98"/>
    </row>
  </sheetData>
  <mergeCells count="1">
    <mergeCell ref="A1:E1"/>
  </mergeCells>
  <printOptions horizontalCentered="1"/>
  <pageMargins left="0.314583333333333" right="0.275" top="0.236111111111111" bottom="0.314583333333333" header="0.5" footer="0.2361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J18" sqref="J18"/>
    </sheetView>
  </sheetViews>
  <sheetFormatPr defaultColWidth="9" defaultRowHeight="13.5"/>
  <cols>
    <col min="1" max="1" width="7" style="1" customWidth="1"/>
    <col min="2" max="2" width="9" style="1"/>
    <col min="3" max="3" width="13.6666666666667" style="1" customWidth="1"/>
    <col min="4" max="5" width="9" style="1"/>
    <col min="6" max="7" width="9" style="70"/>
    <col min="8" max="16384" width="9" style="1"/>
  </cols>
  <sheetData>
    <row r="1" s="1" customFormat="1" ht="33" customHeight="1" spans="1:9">
      <c r="A1" s="2" t="s">
        <v>1</v>
      </c>
      <c r="B1" s="2" t="s">
        <v>16</v>
      </c>
      <c r="C1" s="4" t="s">
        <v>17</v>
      </c>
      <c r="D1" s="5" t="s">
        <v>18</v>
      </c>
      <c r="E1" s="6" t="s">
        <v>4</v>
      </c>
      <c r="F1" s="2" t="s">
        <v>5</v>
      </c>
      <c r="G1" s="7" t="s">
        <v>19</v>
      </c>
      <c r="H1" s="7" t="s">
        <v>20</v>
      </c>
      <c r="I1" s="2" t="s">
        <v>21</v>
      </c>
    </row>
    <row r="2" s="1" customFormat="1" ht="24" customHeight="1" spans="1:9">
      <c r="A2" s="5" t="s">
        <v>22</v>
      </c>
      <c r="B2" s="41" t="s">
        <v>23</v>
      </c>
      <c r="C2" s="9" t="s">
        <v>24</v>
      </c>
      <c r="D2" s="10" t="s">
        <v>25</v>
      </c>
      <c r="E2" s="6" t="s">
        <v>26</v>
      </c>
      <c r="F2" s="11">
        <v>0.01</v>
      </c>
      <c r="G2" s="12">
        <v>260</v>
      </c>
      <c r="H2" s="11">
        <f t="shared" ref="H2:H7" si="0">G2*F2</f>
        <v>2.6</v>
      </c>
      <c r="I2" s="2"/>
    </row>
    <row r="3" s="1" customFormat="1" ht="24" customHeight="1" spans="1:9">
      <c r="A3" s="13"/>
      <c r="B3" s="26"/>
      <c r="C3" s="16"/>
      <c r="D3" s="10" t="s">
        <v>27</v>
      </c>
      <c r="E3" s="6" t="s">
        <v>26</v>
      </c>
      <c r="F3" s="17">
        <v>0.05</v>
      </c>
      <c r="G3" s="17">
        <v>400</v>
      </c>
      <c r="H3" s="17">
        <f t="shared" ref="H3:H8" si="1">F3*G3</f>
        <v>20</v>
      </c>
      <c r="I3" s="2"/>
    </row>
    <row r="4" s="1" customFormat="1" ht="24" customHeight="1" spans="1:9">
      <c r="A4" s="19"/>
      <c r="B4" s="71"/>
      <c r="C4" s="22" t="s">
        <v>28</v>
      </c>
      <c r="D4" s="23"/>
      <c r="E4" s="24"/>
      <c r="F4" s="24"/>
      <c r="G4" s="6"/>
      <c r="H4" s="67">
        <f>H2+H3</f>
        <v>22.6</v>
      </c>
      <c r="I4" s="2"/>
    </row>
    <row r="5" s="1" customFormat="1" ht="46" customHeight="1" spans="1:9">
      <c r="A5" s="40" t="s">
        <v>29</v>
      </c>
      <c r="B5" s="7" t="s">
        <v>30</v>
      </c>
      <c r="C5" s="72" t="s">
        <v>31</v>
      </c>
      <c r="D5" s="7" t="s">
        <v>32</v>
      </c>
      <c r="E5" s="2" t="s">
        <v>33</v>
      </c>
      <c r="F5" s="17">
        <v>1</v>
      </c>
      <c r="G5" s="11">
        <v>28</v>
      </c>
      <c r="H5" s="17">
        <f t="shared" si="1"/>
        <v>28</v>
      </c>
      <c r="I5" s="2"/>
    </row>
    <row r="6" s="1" customFormat="1" ht="24" customHeight="1" spans="1:9">
      <c r="A6" s="25"/>
      <c r="B6" s="7"/>
      <c r="C6" s="72" t="s">
        <v>34</v>
      </c>
      <c r="D6" s="7" t="s">
        <v>35</v>
      </c>
      <c r="E6" s="2" t="s">
        <v>33</v>
      </c>
      <c r="F6" s="17">
        <v>1</v>
      </c>
      <c r="G6" s="11">
        <v>6</v>
      </c>
      <c r="H6" s="17">
        <f t="shared" si="0"/>
        <v>6</v>
      </c>
      <c r="I6" s="2"/>
    </row>
    <row r="7" s="1" customFormat="1" ht="35" customHeight="1" spans="1:9">
      <c r="A7" s="25"/>
      <c r="B7" s="7"/>
      <c r="C7" s="84" t="s">
        <v>36</v>
      </c>
      <c r="D7" s="7" t="s">
        <v>32</v>
      </c>
      <c r="E7" s="2" t="s">
        <v>33</v>
      </c>
      <c r="F7" s="17">
        <v>1</v>
      </c>
      <c r="G7" s="11">
        <v>8</v>
      </c>
      <c r="H7" s="17">
        <f t="shared" si="0"/>
        <v>8</v>
      </c>
      <c r="I7" s="2"/>
    </row>
    <row r="8" s="1" customFormat="1" ht="24" customHeight="1" spans="1:9">
      <c r="A8" s="25"/>
      <c r="B8" s="7"/>
      <c r="C8" s="36" t="s">
        <v>37</v>
      </c>
      <c r="D8" s="2"/>
      <c r="E8" s="2" t="s">
        <v>11</v>
      </c>
      <c r="F8" s="17">
        <v>1.1</v>
      </c>
      <c r="G8" s="17">
        <v>1.59</v>
      </c>
      <c r="H8" s="17">
        <f t="shared" si="1"/>
        <v>1.749</v>
      </c>
      <c r="I8" s="2"/>
    </row>
    <row r="9" s="1" customFormat="1" ht="24" customHeight="1" spans="1:9">
      <c r="A9" s="37"/>
      <c r="B9" s="7"/>
      <c r="C9" s="7" t="s">
        <v>38</v>
      </c>
      <c r="D9" s="7"/>
      <c r="E9" s="7"/>
      <c r="F9" s="7"/>
      <c r="G9" s="7"/>
      <c r="H9" s="67">
        <f>SUM(H5:H8)</f>
        <v>43.749</v>
      </c>
      <c r="I9" s="68"/>
    </row>
    <row r="10" s="1" customFormat="1" ht="24" customHeight="1" spans="1:9">
      <c r="A10" s="40" t="s">
        <v>39</v>
      </c>
      <c r="B10" s="41" t="s">
        <v>40</v>
      </c>
      <c r="C10" s="43" t="s">
        <v>41</v>
      </c>
      <c r="D10" s="44"/>
      <c r="E10" s="2" t="s">
        <v>8</v>
      </c>
      <c r="F10" s="17">
        <v>1</v>
      </c>
      <c r="G10" s="17">
        <v>3</v>
      </c>
      <c r="H10" s="17">
        <f>F10*G10</f>
        <v>3</v>
      </c>
      <c r="I10" s="2"/>
    </row>
    <row r="11" s="1" customFormat="1" ht="24" customHeight="1" spans="1:9">
      <c r="A11" s="37"/>
      <c r="B11" s="38"/>
      <c r="C11" s="3" t="s">
        <v>42</v>
      </c>
      <c r="D11" s="24"/>
      <c r="E11" s="24"/>
      <c r="F11" s="24"/>
      <c r="G11" s="6"/>
      <c r="H11" s="67">
        <f>SUM(H10:H10)</f>
        <v>3</v>
      </c>
      <c r="I11" s="2"/>
    </row>
    <row r="12" s="1" customFormat="1" ht="24" customHeight="1" spans="1:9">
      <c r="A12" s="45" t="s">
        <v>43</v>
      </c>
      <c r="B12" s="3" t="s">
        <v>44</v>
      </c>
      <c r="C12" s="24"/>
      <c r="D12" s="6"/>
      <c r="E12" s="2" t="s">
        <v>8</v>
      </c>
      <c r="F12" s="17"/>
      <c r="G12" s="17"/>
      <c r="H12" s="17"/>
      <c r="I12" s="2"/>
    </row>
    <row r="13" s="1" customFormat="1" ht="24" customHeight="1" spans="1:9">
      <c r="A13" s="45" t="s">
        <v>45</v>
      </c>
      <c r="B13" s="2" t="s">
        <v>46</v>
      </c>
      <c r="C13" s="2"/>
      <c r="D13" s="49" t="s">
        <v>47</v>
      </c>
      <c r="E13" s="50"/>
      <c r="F13" s="50"/>
      <c r="G13" s="51"/>
      <c r="H13" s="67">
        <f>H4+H9+H11</f>
        <v>69.349</v>
      </c>
      <c r="I13" s="2"/>
    </row>
    <row r="14" s="1" customFormat="1" ht="24" customHeight="1" spans="1:9">
      <c r="A14" s="52" t="s">
        <v>48</v>
      </c>
      <c r="B14" s="2" t="s">
        <v>49</v>
      </c>
      <c r="C14" s="2" t="s">
        <v>50</v>
      </c>
      <c r="D14" s="75" t="s">
        <v>51</v>
      </c>
      <c r="E14" s="75"/>
      <c r="F14" s="76"/>
      <c r="G14" s="77">
        <v>0.07</v>
      </c>
      <c r="H14" s="17">
        <f>H13*G14</f>
        <v>4.85443</v>
      </c>
      <c r="I14" s="2"/>
    </row>
    <row r="15" s="1" customFormat="1" ht="24" customHeight="1" spans="1:9">
      <c r="A15" s="55"/>
      <c r="B15" s="2"/>
      <c r="C15" s="2" t="s">
        <v>52</v>
      </c>
      <c r="D15" s="75" t="s">
        <v>51</v>
      </c>
      <c r="E15" s="75"/>
      <c r="F15" s="76"/>
      <c r="G15" s="77">
        <v>0.05</v>
      </c>
      <c r="H15" s="17">
        <f>H13*G15</f>
        <v>3.46745</v>
      </c>
      <c r="I15" s="2"/>
    </row>
    <row r="16" s="1" customFormat="1" ht="24" customHeight="1" spans="1:9">
      <c r="A16" s="56"/>
      <c r="B16" s="2"/>
      <c r="C16" s="2" t="s">
        <v>53</v>
      </c>
      <c r="D16" s="2"/>
      <c r="E16" s="2"/>
      <c r="F16" s="2"/>
      <c r="G16" s="2"/>
      <c r="H16" s="67">
        <f>SUM(H14:H15)</f>
        <v>8.32188</v>
      </c>
      <c r="I16" s="2"/>
    </row>
    <row r="17" s="1" customFormat="1" ht="24" customHeight="1" spans="1:9">
      <c r="A17" s="56" t="s">
        <v>54</v>
      </c>
      <c r="B17" s="3" t="s">
        <v>55</v>
      </c>
      <c r="C17" s="6"/>
      <c r="D17" s="49" t="s">
        <v>56</v>
      </c>
      <c r="E17" s="50"/>
      <c r="F17" s="50"/>
      <c r="G17" s="51"/>
      <c r="H17" s="67">
        <f>H13+H16</f>
        <v>77.67088</v>
      </c>
      <c r="I17" s="2"/>
    </row>
    <row r="18" s="1" customFormat="1" ht="24" customHeight="1" spans="1:9">
      <c r="A18" s="2" t="s">
        <v>57</v>
      </c>
      <c r="B18" s="2" t="s">
        <v>58</v>
      </c>
      <c r="C18" s="2"/>
      <c r="D18" s="75" t="s">
        <v>59</v>
      </c>
      <c r="E18" s="75"/>
      <c r="F18" s="76"/>
      <c r="G18" s="77">
        <v>0.03</v>
      </c>
      <c r="H18" s="67">
        <f>H17*G18</f>
        <v>2.3301264</v>
      </c>
      <c r="I18" s="2"/>
    </row>
    <row r="19" s="1" customFormat="1" ht="24" customHeight="1" spans="1:9">
      <c r="A19" s="2" t="s">
        <v>60</v>
      </c>
      <c r="B19" s="2" t="s">
        <v>61</v>
      </c>
      <c r="C19" s="2"/>
      <c r="D19" s="2" t="s">
        <v>62</v>
      </c>
      <c r="E19" s="2"/>
      <c r="F19" s="2"/>
      <c r="G19" s="2"/>
      <c r="H19" s="67">
        <f>H18+H16+H13</f>
        <v>80.0010064</v>
      </c>
      <c r="I19" s="2"/>
    </row>
    <row r="20" s="1" customFormat="1" ht="24" customHeight="1" spans="6:7">
      <c r="F20" s="70"/>
      <c r="G20" s="70"/>
    </row>
    <row r="21" s="1" customFormat="1" ht="24" customHeight="1" spans="1:9">
      <c r="A21" s="78" t="s">
        <v>63</v>
      </c>
      <c r="B21" s="78"/>
      <c r="C21" s="79" t="s">
        <v>64</v>
      </c>
      <c r="D21" s="79"/>
      <c r="E21" s="79"/>
      <c r="F21" s="79"/>
      <c r="G21" s="79"/>
      <c r="H21" s="80"/>
      <c r="I21" s="83"/>
    </row>
    <row r="22" ht="24" customHeight="1" spans="1:6">
      <c r="A22" s="81" t="s">
        <v>65</v>
      </c>
      <c r="B22" s="81"/>
      <c r="C22" s="82">
        <v>44322</v>
      </c>
      <c r="D22" s="82"/>
      <c r="E22" s="82"/>
      <c r="F22" s="82"/>
    </row>
    <row r="23" s="1" customFormat="1" ht="24" customHeight="1" spans="6:7">
      <c r="F23" s="70"/>
      <c r="G23" s="70"/>
    </row>
  </sheetData>
  <mergeCells count="29">
    <mergeCell ref="C4:G4"/>
    <mergeCell ref="C9:G9"/>
    <mergeCell ref="C10:D10"/>
    <mergeCell ref="C11:G11"/>
    <mergeCell ref="B12:D12"/>
    <mergeCell ref="B13:C13"/>
    <mergeCell ref="D13:G13"/>
    <mergeCell ref="D14:F14"/>
    <mergeCell ref="D15:F15"/>
    <mergeCell ref="C16:G16"/>
    <mergeCell ref="B17:C17"/>
    <mergeCell ref="D17:G17"/>
    <mergeCell ref="B18:C18"/>
    <mergeCell ref="D18:F18"/>
    <mergeCell ref="B19:C19"/>
    <mergeCell ref="D19:G19"/>
    <mergeCell ref="A21:B21"/>
    <mergeCell ref="C21:G21"/>
    <mergeCell ref="A22:B22"/>
    <mergeCell ref="C22:F22"/>
    <mergeCell ref="A2:A4"/>
    <mergeCell ref="A5:A9"/>
    <mergeCell ref="A10:A11"/>
    <mergeCell ref="A14:A16"/>
    <mergeCell ref="B2:B4"/>
    <mergeCell ref="B5:B9"/>
    <mergeCell ref="B10:B11"/>
    <mergeCell ref="B14:B16"/>
    <mergeCell ref="C2:C3"/>
  </mergeCells>
  <pageMargins left="0.751388888888889" right="0.751388888888889" top="1" bottom="1" header="0.5" footer="0.5"/>
  <pageSetup paperSize="9" orientation="portrait" horizontalDpi="600"/>
  <headerFooter>
    <oddHeader>&amp;C&amp;14&amp;B外墙面渗漏水维修综合报价表&amp;R
单位：平方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K10" sqref="K10"/>
    </sheetView>
  </sheetViews>
  <sheetFormatPr defaultColWidth="9" defaultRowHeight="13.5"/>
  <cols>
    <col min="1" max="1" width="7" style="1" customWidth="1"/>
    <col min="2" max="2" width="9" style="1"/>
    <col min="3" max="3" width="13.6666666666667" style="1" customWidth="1"/>
    <col min="4" max="5" width="9" style="1"/>
    <col min="6" max="7" width="9" style="70"/>
    <col min="8" max="16384" width="9" style="1"/>
  </cols>
  <sheetData>
    <row r="1" s="1" customFormat="1" ht="33" customHeight="1" spans="1:9">
      <c r="A1" s="2" t="s">
        <v>1</v>
      </c>
      <c r="B1" s="2" t="s">
        <v>16</v>
      </c>
      <c r="C1" s="4" t="s">
        <v>17</v>
      </c>
      <c r="D1" s="5" t="s">
        <v>18</v>
      </c>
      <c r="E1" s="6" t="s">
        <v>4</v>
      </c>
      <c r="F1" s="2" t="s">
        <v>5</v>
      </c>
      <c r="G1" s="7" t="s">
        <v>19</v>
      </c>
      <c r="H1" s="7" t="s">
        <v>20</v>
      </c>
      <c r="I1" s="2" t="s">
        <v>21</v>
      </c>
    </row>
    <row r="2" s="1" customFormat="1" ht="24" customHeight="1" spans="1:9">
      <c r="A2" s="5" t="s">
        <v>22</v>
      </c>
      <c r="B2" s="41" t="s">
        <v>23</v>
      </c>
      <c r="C2" s="9" t="s">
        <v>24</v>
      </c>
      <c r="D2" s="10" t="s">
        <v>25</v>
      </c>
      <c r="E2" s="6" t="s">
        <v>26</v>
      </c>
      <c r="F2" s="11">
        <v>0.4</v>
      </c>
      <c r="G2" s="12">
        <v>260</v>
      </c>
      <c r="H2" s="11">
        <f t="shared" ref="H2:H7" si="0">G2*F2</f>
        <v>104</v>
      </c>
      <c r="I2" s="2"/>
    </row>
    <row r="3" s="1" customFormat="1" ht="24" customHeight="1" spans="1:9">
      <c r="A3" s="13"/>
      <c r="B3" s="26"/>
      <c r="C3" s="16"/>
      <c r="D3" s="10" t="s">
        <v>27</v>
      </c>
      <c r="E3" s="6" t="s">
        <v>26</v>
      </c>
      <c r="F3" s="17">
        <v>0.5</v>
      </c>
      <c r="G3" s="17">
        <v>400</v>
      </c>
      <c r="H3" s="17">
        <f t="shared" ref="H3:H8" si="1">F3*G3</f>
        <v>200</v>
      </c>
      <c r="I3" s="2"/>
    </row>
    <row r="4" s="1" customFormat="1" ht="24" customHeight="1" spans="1:9">
      <c r="A4" s="19"/>
      <c r="B4" s="71"/>
      <c r="C4" s="22" t="s">
        <v>28</v>
      </c>
      <c r="D4" s="23"/>
      <c r="E4" s="24"/>
      <c r="F4" s="24"/>
      <c r="G4" s="6"/>
      <c r="H4" s="67">
        <f>H2+H3</f>
        <v>304</v>
      </c>
      <c r="I4" s="2"/>
    </row>
    <row r="5" s="1" customFormat="1" ht="46" customHeight="1" spans="1:9">
      <c r="A5" s="40" t="s">
        <v>29</v>
      </c>
      <c r="B5" s="7" t="s">
        <v>30</v>
      </c>
      <c r="C5" s="72" t="s">
        <v>31</v>
      </c>
      <c r="D5" s="7" t="s">
        <v>32</v>
      </c>
      <c r="E5" s="2" t="s">
        <v>11</v>
      </c>
      <c r="F5" s="17">
        <v>2.5</v>
      </c>
      <c r="G5" s="11">
        <v>54</v>
      </c>
      <c r="H5" s="17">
        <f t="shared" si="1"/>
        <v>135</v>
      </c>
      <c r="I5" s="2"/>
    </row>
    <row r="6" s="1" customFormat="1" ht="35" customHeight="1" spans="1:9">
      <c r="A6" s="25"/>
      <c r="B6" s="7"/>
      <c r="C6" s="73" t="s">
        <v>36</v>
      </c>
      <c r="D6" s="7" t="s">
        <v>32</v>
      </c>
      <c r="E6" s="2" t="s">
        <v>11</v>
      </c>
      <c r="F6" s="17">
        <v>1.5</v>
      </c>
      <c r="G6" s="11">
        <v>35</v>
      </c>
      <c r="H6" s="17">
        <f t="shared" si="0"/>
        <v>52.5</v>
      </c>
      <c r="I6" s="2"/>
    </row>
    <row r="7" s="1" customFormat="1" ht="24" customHeight="1" spans="1:9">
      <c r="A7" s="25"/>
      <c r="B7" s="7"/>
      <c r="C7" s="74" t="s">
        <v>66</v>
      </c>
      <c r="D7" s="7" t="s">
        <v>32</v>
      </c>
      <c r="E7" s="2" t="s">
        <v>11</v>
      </c>
      <c r="F7" s="17">
        <v>1.4</v>
      </c>
      <c r="G7" s="11">
        <v>19</v>
      </c>
      <c r="H7" s="17">
        <f t="shared" si="0"/>
        <v>26.6</v>
      </c>
      <c r="I7" s="2"/>
    </row>
    <row r="8" s="1" customFormat="1" ht="24" customHeight="1" spans="1:9">
      <c r="A8" s="25"/>
      <c r="B8" s="7"/>
      <c r="C8" s="36" t="s">
        <v>37</v>
      </c>
      <c r="D8" s="2"/>
      <c r="E8" s="2" t="s">
        <v>11</v>
      </c>
      <c r="F8" s="17">
        <v>2.23</v>
      </c>
      <c r="G8" s="17">
        <v>2.545</v>
      </c>
      <c r="H8" s="17">
        <f t="shared" si="1"/>
        <v>5.67535</v>
      </c>
      <c r="I8" s="2"/>
    </row>
    <row r="9" s="1" customFormat="1" ht="24" customHeight="1" spans="1:9">
      <c r="A9" s="37"/>
      <c r="B9" s="7"/>
      <c r="C9" s="7" t="s">
        <v>38</v>
      </c>
      <c r="D9" s="7"/>
      <c r="E9" s="7"/>
      <c r="F9" s="7"/>
      <c r="G9" s="7"/>
      <c r="H9" s="67">
        <f>SUM(H5:H8)</f>
        <v>219.77535</v>
      </c>
      <c r="I9" s="68"/>
    </row>
    <row r="10" s="1" customFormat="1" ht="24" customHeight="1" spans="1:9">
      <c r="A10" s="40" t="s">
        <v>39</v>
      </c>
      <c r="B10" s="41" t="s">
        <v>40</v>
      </c>
      <c r="C10" s="43" t="s">
        <v>41</v>
      </c>
      <c r="D10" s="44"/>
      <c r="E10" s="2" t="s">
        <v>8</v>
      </c>
      <c r="F10" s="17">
        <v>1</v>
      </c>
      <c r="G10" s="17">
        <v>5</v>
      </c>
      <c r="H10" s="17">
        <f>F10*G10</f>
        <v>5</v>
      </c>
      <c r="I10" s="2"/>
    </row>
    <row r="11" s="1" customFormat="1" ht="24" customHeight="1" spans="1:9">
      <c r="A11" s="37"/>
      <c r="B11" s="38"/>
      <c r="C11" s="3" t="s">
        <v>67</v>
      </c>
      <c r="D11" s="24"/>
      <c r="E11" s="24"/>
      <c r="F11" s="24"/>
      <c r="G11" s="6"/>
      <c r="H11" s="67">
        <f>SUM(H10:H10)</f>
        <v>5</v>
      </c>
      <c r="I11" s="2"/>
    </row>
    <row r="12" s="1" customFormat="1" ht="24" customHeight="1" spans="1:9">
      <c r="A12" s="45" t="s">
        <v>43</v>
      </c>
      <c r="B12" s="3" t="s">
        <v>44</v>
      </c>
      <c r="C12" s="24"/>
      <c r="D12" s="6"/>
      <c r="E12" s="2" t="s">
        <v>8</v>
      </c>
      <c r="F12" s="17"/>
      <c r="G12" s="17"/>
      <c r="H12" s="17"/>
      <c r="I12" s="2"/>
    </row>
    <row r="13" s="1" customFormat="1" ht="24" customHeight="1" spans="1:9">
      <c r="A13" s="45" t="s">
        <v>45</v>
      </c>
      <c r="B13" s="2" t="s">
        <v>46</v>
      </c>
      <c r="C13" s="2"/>
      <c r="D13" s="49" t="s">
        <v>47</v>
      </c>
      <c r="E13" s="50"/>
      <c r="F13" s="50"/>
      <c r="G13" s="51"/>
      <c r="H13" s="67">
        <f>H4+H9+H11</f>
        <v>528.77535</v>
      </c>
      <c r="I13" s="2"/>
    </row>
    <row r="14" s="1" customFormat="1" ht="24" customHeight="1" spans="1:9">
      <c r="A14" s="52" t="s">
        <v>48</v>
      </c>
      <c r="B14" s="2" t="s">
        <v>49</v>
      </c>
      <c r="C14" s="2" t="s">
        <v>50</v>
      </c>
      <c r="D14" s="75" t="s">
        <v>51</v>
      </c>
      <c r="E14" s="75"/>
      <c r="F14" s="76"/>
      <c r="G14" s="77">
        <v>0.07</v>
      </c>
      <c r="H14" s="17">
        <f>H13*G14</f>
        <v>37.0142745</v>
      </c>
      <c r="I14" s="2"/>
    </row>
    <row r="15" s="1" customFormat="1" ht="24" customHeight="1" spans="1:9">
      <c r="A15" s="55"/>
      <c r="B15" s="2"/>
      <c r="C15" s="2" t="s">
        <v>52</v>
      </c>
      <c r="D15" s="75" t="s">
        <v>51</v>
      </c>
      <c r="E15" s="75"/>
      <c r="F15" s="76"/>
      <c r="G15" s="77">
        <v>0.05</v>
      </c>
      <c r="H15" s="17">
        <f>H13*G15</f>
        <v>26.4387675</v>
      </c>
      <c r="I15" s="2"/>
    </row>
    <row r="16" s="1" customFormat="1" ht="24" customHeight="1" spans="1:9">
      <c r="A16" s="56"/>
      <c r="B16" s="2"/>
      <c r="C16" s="2" t="s">
        <v>53</v>
      </c>
      <c r="D16" s="2"/>
      <c r="E16" s="2"/>
      <c r="F16" s="2"/>
      <c r="G16" s="2"/>
      <c r="H16" s="67">
        <f>SUM(H14:H15)</f>
        <v>63.453042</v>
      </c>
      <c r="I16" s="2"/>
    </row>
    <row r="17" s="1" customFormat="1" ht="24" customHeight="1" spans="1:9">
      <c r="A17" s="56" t="s">
        <v>54</v>
      </c>
      <c r="B17" s="3" t="s">
        <v>55</v>
      </c>
      <c r="C17" s="6"/>
      <c r="D17" s="49" t="s">
        <v>56</v>
      </c>
      <c r="E17" s="50"/>
      <c r="F17" s="50"/>
      <c r="G17" s="51"/>
      <c r="H17" s="67">
        <f>H13+H16</f>
        <v>592.228392</v>
      </c>
      <c r="I17" s="2"/>
    </row>
    <row r="18" s="1" customFormat="1" ht="24" customHeight="1" spans="1:9">
      <c r="A18" s="2" t="s">
        <v>57</v>
      </c>
      <c r="B18" s="2" t="s">
        <v>58</v>
      </c>
      <c r="C18" s="2"/>
      <c r="D18" s="75" t="s">
        <v>59</v>
      </c>
      <c r="E18" s="75"/>
      <c r="F18" s="76"/>
      <c r="G18" s="77">
        <v>0.03</v>
      </c>
      <c r="H18" s="67">
        <f>(H13+H16)*G18</f>
        <v>17.76685176</v>
      </c>
      <c r="I18" s="2"/>
    </row>
    <row r="19" s="1" customFormat="1" ht="24" customHeight="1" spans="1:9">
      <c r="A19" s="2" t="s">
        <v>60</v>
      </c>
      <c r="B19" s="2" t="s">
        <v>61</v>
      </c>
      <c r="C19" s="2"/>
      <c r="D19" s="2" t="s">
        <v>62</v>
      </c>
      <c r="E19" s="2"/>
      <c r="F19" s="2"/>
      <c r="G19" s="2"/>
      <c r="H19" s="67">
        <f>H18+H16+H13</f>
        <v>609.99524376</v>
      </c>
      <c r="I19" s="2"/>
    </row>
    <row r="20" s="1" customFormat="1" ht="24" customHeight="1" spans="6:7">
      <c r="F20" s="70"/>
      <c r="G20" s="70"/>
    </row>
    <row r="21" s="1" customFormat="1" ht="24" customHeight="1" spans="1:9">
      <c r="A21" s="78" t="s">
        <v>63</v>
      </c>
      <c r="B21" s="78"/>
      <c r="C21" s="79" t="s">
        <v>64</v>
      </c>
      <c r="D21" s="79"/>
      <c r="E21" s="79"/>
      <c r="F21" s="79"/>
      <c r="G21" s="79"/>
      <c r="H21" s="80"/>
      <c r="I21" s="83"/>
    </row>
    <row r="22" ht="24" customHeight="1" spans="1:6">
      <c r="A22" s="81" t="s">
        <v>65</v>
      </c>
      <c r="B22" s="81"/>
      <c r="C22" s="82">
        <v>44322</v>
      </c>
      <c r="D22" s="82"/>
      <c r="E22" s="82"/>
      <c r="F22" s="82"/>
    </row>
    <row r="23" s="1" customFormat="1" ht="24" customHeight="1" spans="6:7">
      <c r="F23" s="70"/>
      <c r="G23" s="70"/>
    </row>
  </sheetData>
  <mergeCells count="29">
    <mergeCell ref="C4:G4"/>
    <mergeCell ref="C9:G9"/>
    <mergeCell ref="C10:D10"/>
    <mergeCell ref="C11:G11"/>
    <mergeCell ref="B12:D12"/>
    <mergeCell ref="B13:C13"/>
    <mergeCell ref="D13:G13"/>
    <mergeCell ref="D14:F14"/>
    <mergeCell ref="D15:F15"/>
    <mergeCell ref="C16:G16"/>
    <mergeCell ref="B17:C17"/>
    <mergeCell ref="D17:G17"/>
    <mergeCell ref="B18:C18"/>
    <mergeCell ref="D18:F18"/>
    <mergeCell ref="B19:C19"/>
    <mergeCell ref="D19:G19"/>
    <mergeCell ref="A21:B21"/>
    <mergeCell ref="C21:G21"/>
    <mergeCell ref="A22:B22"/>
    <mergeCell ref="C22:F22"/>
    <mergeCell ref="A2:A4"/>
    <mergeCell ref="A5:A9"/>
    <mergeCell ref="A10:A11"/>
    <mergeCell ref="A14:A16"/>
    <mergeCell ref="B2:B4"/>
    <mergeCell ref="B5:B9"/>
    <mergeCell ref="B10:B11"/>
    <mergeCell ref="B14:B16"/>
    <mergeCell ref="C2:C3"/>
  </mergeCells>
  <pageMargins left="0.751388888888889" right="0.751388888888889" top="1" bottom="1" header="0.5" footer="0.5"/>
  <pageSetup paperSize="9" orientation="portrait" horizontalDpi="600"/>
  <headerFooter>
    <oddHeader>&amp;C&amp;14&amp;B外墙窗户渗漏水维修综合报价表&amp;R
单位：个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A4" workbookViewId="0">
      <selection activeCell="R6" sqref="R6"/>
    </sheetView>
  </sheetViews>
  <sheetFormatPr defaultColWidth="9" defaultRowHeight="13.5"/>
  <cols>
    <col min="1" max="1" width="7" style="1" customWidth="1"/>
    <col min="2" max="2" width="9" style="1"/>
    <col min="3" max="3" width="2.875" style="1" customWidth="1"/>
    <col min="4" max="4" width="18.125" style="1" customWidth="1"/>
    <col min="5" max="5" width="9" style="1"/>
    <col min="6" max="6" width="7.25" style="1" customWidth="1"/>
    <col min="7" max="7" width="8" style="1" customWidth="1"/>
    <col min="8" max="8" width="7" style="1" customWidth="1"/>
    <col min="9" max="9" width="10.625" style="1" customWidth="1"/>
    <col min="10" max="10" width="8.75" style="1" customWidth="1"/>
    <col min="11" max="16384" width="9" style="1"/>
  </cols>
  <sheetData>
    <row r="1" s="1" customFormat="1" ht="33" customHeight="1" spans="1:10">
      <c r="A1" s="2" t="s">
        <v>1</v>
      </c>
      <c r="B1" s="2" t="s">
        <v>16</v>
      </c>
      <c r="C1" s="3"/>
      <c r="D1" s="4" t="s">
        <v>17</v>
      </c>
      <c r="E1" s="5" t="s">
        <v>18</v>
      </c>
      <c r="F1" s="6" t="s">
        <v>4</v>
      </c>
      <c r="G1" s="2" t="s">
        <v>5</v>
      </c>
      <c r="H1" s="7" t="s">
        <v>19</v>
      </c>
      <c r="I1" s="7" t="s">
        <v>20</v>
      </c>
      <c r="J1" s="2" t="s">
        <v>21</v>
      </c>
    </row>
    <row r="2" s="1" customFormat="1" ht="24" customHeight="1" spans="1:10">
      <c r="A2" s="5" t="s">
        <v>22</v>
      </c>
      <c r="B2" s="4" t="s">
        <v>23</v>
      </c>
      <c r="C2" s="8"/>
      <c r="D2" s="9" t="s">
        <v>24</v>
      </c>
      <c r="E2" s="10" t="s">
        <v>25</v>
      </c>
      <c r="F2" s="6" t="s">
        <v>26</v>
      </c>
      <c r="G2" s="11">
        <v>2.9</v>
      </c>
      <c r="H2" s="12">
        <v>260</v>
      </c>
      <c r="I2" s="11">
        <f>H2*G2</f>
        <v>754</v>
      </c>
      <c r="J2" s="7"/>
    </row>
    <row r="3" s="1" customFormat="1" ht="24" customHeight="1" spans="1:10">
      <c r="A3" s="13"/>
      <c r="B3" s="14"/>
      <c r="C3" s="15"/>
      <c r="D3" s="16"/>
      <c r="E3" s="10" t="s">
        <v>27</v>
      </c>
      <c r="F3" s="6" t="s">
        <v>26</v>
      </c>
      <c r="G3" s="17">
        <v>3.5</v>
      </c>
      <c r="H3" s="18">
        <v>300</v>
      </c>
      <c r="I3" s="17">
        <f t="shared" ref="I3:I6" si="0">G3*H3</f>
        <v>1050</v>
      </c>
      <c r="J3" s="7"/>
    </row>
    <row r="4" s="1" customFormat="1" ht="24" customHeight="1" spans="1:10">
      <c r="A4" s="19"/>
      <c r="B4" s="20"/>
      <c r="C4" s="21"/>
      <c r="D4" s="22" t="s">
        <v>28</v>
      </c>
      <c r="E4" s="23"/>
      <c r="F4" s="24"/>
      <c r="G4" s="24"/>
      <c r="H4" s="6"/>
      <c r="I4" s="67">
        <f>I2+I3</f>
        <v>1804</v>
      </c>
      <c r="J4" s="2"/>
    </row>
    <row r="5" s="1" customFormat="1" ht="24" customHeight="1" spans="1:10">
      <c r="A5" s="25" t="s">
        <v>29</v>
      </c>
      <c r="B5" s="26" t="s">
        <v>30</v>
      </c>
      <c r="C5" s="27"/>
      <c r="D5" s="28" t="s">
        <v>68</v>
      </c>
      <c r="E5" s="23" t="s">
        <v>69</v>
      </c>
      <c r="F5" s="2" t="s">
        <v>8</v>
      </c>
      <c r="G5" s="18">
        <v>100</v>
      </c>
      <c r="H5" s="29">
        <v>21</v>
      </c>
      <c r="I5" s="17">
        <f t="shared" si="0"/>
        <v>2100</v>
      </c>
      <c r="J5" s="2"/>
    </row>
    <row r="6" s="1" customFormat="1" ht="33" customHeight="1" spans="1:10">
      <c r="A6" s="25"/>
      <c r="B6" s="26"/>
      <c r="C6" s="27"/>
      <c r="D6" s="30" t="s">
        <v>70</v>
      </c>
      <c r="E6" s="31" t="s">
        <v>71</v>
      </c>
      <c r="F6" s="2" t="s">
        <v>8</v>
      </c>
      <c r="G6" s="18">
        <v>114</v>
      </c>
      <c r="H6" s="32">
        <v>19.5</v>
      </c>
      <c r="I6" s="17">
        <f t="shared" si="0"/>
        <v>2223</v>
      </c>
      <c r="J6" s="7"/>
    </row>
    <row r="7" s="1" customFormat="1" ht="24" customHeight="1" spans="1:10">
      <c r="A7" s="25"/>
      <c r="B7" s="26"/>
      <c r="C7" s="27"/>
      <c r="D7" s="33" t="s">
        <v>72</v>
      </c>
      <c r="E7" s="7" t="s">
        <v>32</v>
      </c>
      <c r="F7" s="2" t="s">
        <v>73</v>
      </c>
      <c r="G7" s="18">
        <v>27.46</v>
      </c>
      <c r="H7" s="32">
        <v>2</v>
      </c>
      <c r="I7" s="17">
        <f t="shared" ref="I7:I10" si="1">H7*G7</f>
        <v>54.92</v>
      </c>
      <c r="J7" s="7"/>
    </row>
    <row r="8" s="1" customFormat="1" ht="24" customHeight="1" spans="1:10">
      <c r="A8" s="25"/>
      <c r="B8" s="26"/>
      <c r="C8" s="27"/>
      <c r="D8" s="33" t="s">
        <v>74</v>
      </c>
      <c r="E8" s="7" t="s">
        <v>32</v>
      </c>
      <c r="F8" s="2" t="s">
        <v>73</v>
      </c>
      <c r="G8" s="18">
        <v>42</v>
      </c>
      <c r="H8" s="32">
        <v>2.2</v>
      </c>
      <c r="I8" s="17">
        <f t="shared" si="1"/>
        <v>92.4</v>
      </c>
      <c r="J8" s="7"/>
    </row>
    <row r="9" s="1" customFormat="1" ht="24" customHeight="1" spans="1:10">
      <c r="A9" s="25"/>
      <c r="B9" s="26"/>
      <c r="C9" s="27"/>
      <c r="D9" s="34" t="s">
        <v>75</v>
      </c>
      <c r="E9" s="7"/>
      <c r="F9" s="2" t="s">
        <v>8</v>
      </c>
      <c r="G9" s="18">
        <v>100</v>
      </c>
      <c r="H9" s="32">
        <v>2.5</v>
      </c>
      <c r="I9" s="17">
        <f t="shared" ref="I9:I13" si="2">G9*H9</f>
        <v>250</v>
      </c>
      <c r="J9" s="31"/>
    </row>
    <row r="10" s="1" customFormat="1" ht="24" customHeight="1" spans="1:10">
      <c r="A10" s="25"/>
      <c r="B10" s="26"/>
      <c r="C10" s="27"/>
      <c r="D10" s="35" t="s">
        <v>76</v>
      </c>
      <c r="E10" s="7"/>
      <c r="F10" s="2" t="s">
        <v>73</v>
      </c>
      <c r="G10" s="18">
        <v>21</v>
      </c>
      <c r="H10" s="18">
        <v>5.2</v>
      </c>
      <c r="I10" s="17">
        <f t="shared" si="1"/>
        <v>109.2</v>
      </c>
      <c r="J10" s="2"/>
    </row>
    <row r="11" s="1" customFormat="1" ht="24" customHeight="1" spans="1:10">
      <c r="A11" s="25"/>
      <c r="B11" s="26"/>
      <c r="C11" s="27"/>
      <c r="D11" s="36" t="s">
        <v>37</v>
      </c>
      <c r="E11" s="2"/>
      <c r="F11" s="2"/>
      <c r="G11" s="18">
        <v>2.2</v>
      </c>
      <c r="H11" s="18">
        <v>3.6</v>
      </c>
      <c r="I11" s="17">
        <f t="shared" si="2"/>
        <v>7.92</v>
      </c>
      <c r="J11" s="2"/>
    </row>
    <row r="12" s="1" customFormat="1" ht="24" customHeight="1" spans="1:10">
      <c r="A12" s="37"/>
      <c r="B12" s="38"/>
      <c r="C12" s="39"/>
      <c r="D12" s="7" t="s">
        <v>38</v>
      </c>
      <c r="E12" s="7"/>
      <c r="F12" s="7"/>
      <c r="G12" s="7"/>
      <c r="H12" s="7"/>
      <c r="I12" s="67">
        <f>SUM(I5:I11)</f>
        <v>4837.44</v>
      </c>
      <c r="J12" s="68"/>
    </row>
    <row r="13" s="1" customFormat="1" ht="24" customHeight="1" spans="1:10">
      <c r="A13" s="40" t="s">
        <v>39</v>
      </c>
      <c r="B13" s="41" t="s">
        <v>40</v>
      </c>
      <c r="C13" s="42"/>
      <c r="D13" s="43" t="s">
        <v>41</v>
      </c>
      <c r="E13" s="44"/>
      <c r="F13" s="2" t="s">
        <v>8</v>
      </c>
      <c r="G13" s="18">
        <v>120</v>
      </c>
      <c r="H13" s="18">
        <v>1</v>
      </c>
      <c r="I13" s="17">
        <f t="shared" si="2"/>
        <v>120</v>
      </c>
      <c r="J13" s="2"/>
    </row>
    <row r="14" s="1" customFormat="1" ht="24" customHeight="1" spans="1:10">
      <c r="A14" s="37"/>
      <c r="B14" s="38"/>
      <c r="C14" s="39"/>
      <c r="D14" s="3" t="s">
        <v>42</v>
      </c>
      <c r="E14" s="24"/>
      <c r="F14" s="24"/>
      <c r="G14" s="24"/>
      <c r="H14" s="6"/>
      <c r="I14" s="67">
        <f>SUM(I13:I13)</f>
        <v>120</v>
      </c>
      <c r="J14" s="2"/>
    </row>
    <row r="15" s="1" customFormat="1" ht="24" customHeight="1" spans="1:10">
      <c r="A15" s="45" t="s">
        <v>43</v>
      </c>
      <c r="B15" s="46" t="s">
        <v>44</v>
      </c>
      <c r="C15" s="47"/>
      <c r="D15" s="47"/>
      <c r="E15" s="48"/>
      <c r="F15" s="2" t="s">
        <v>8</v>
      </c>
      <c r="G15" s="18"/>
      <c r="H15" s="18"/>
      <c r="I15" s="17"/>
      <c r="J15" s="2"/>
    </row>
    <row r="16" s="1" customFormat="1" ht="24" customHeight="1" spans="1:10">
      <c r="A16" s="45" t="s">
        <v>45</v>
      </c>
      <c r="B16" s="3" t="s">
        <v>46</v>
      </c>
      <c r="C16" s="24"/>
      <c r="D16" s="6"/>
      <c r="E16" s="49" t="s">
        <v>47</v>
      </c>
      <c r="F16" s="50"/>
      <c r="G16" s="50"/>
      <c r="H16" s="51"/>
      <c r="I16" s="67">
        <f>I4+I12+I14</f>
        <v>6761.44</v>
      </c>
      <c r="J16" s="2"/>
    </row>
    <row r="17" s="1" customFormat="1" ht="24" customHeight="1" spans="1:10">
      <c r="A17" s="52" t="s">
        <v>48</v>
      </c>
      <c r="B17" s="2" t="s">
        <v>49</v>
      </c>
      <c r="C17" s="2"/>
      <c r="D17" s="53" t="s">
        <v>50</v>
      </c>
      <c r="E17" s="49" t="s">
        <v>51</v>
      </c>
      <c r="F17" s="50"/>
      <c r="G17" s="51"/>
      <c r="H17" s="54">
        <v>0.07</v>
      </c>
      <c r="I17" s="17">
        <f>I16*H17</f>
        <v>473.3008</v>
      </c>
      <c r="J17" s="2"/>
    </row>
    <row r="18" s="1" customFormat="1" ht="24" customHeight="1" spans="1:10">
      <c r="A18" s="55"/>
      <c r="B18" s="2"/>
      <c r="C18" s="2"/>
      <c r="D18" s="53" t="s">
        <v>52</v>
      </c>
      <c r="E18" s="49" t="s">
        <v>51</v>
      </c>
      <c r="F18" s="50"/>
      <c r="G18" s="51"/>
      <c r="H18" s="54">
        <v>0.05</v>
      </c>
      <c r="I18" s="17">
        <f>I16*H18</f>
        <v>338.072</v>
      </c>
      <c r="J18" s="2"/>
    </row>
    <row r="19" s="1" customFormat="1" ht="24" customHeight="1" spans="1:10">
      <c r="A19" s="56"/>
      <c r="B19" s="2"/>
      <c r="C19" s="2"/>
      <c r="D19" s="3" t="s">
        <v>53</v>
      </c>
      <c r="E19" s="24"/>
      <c r="F19" s="24"/>
      <c r="G19" s="24"/>
      <c r="H19" s="6"/>
      <c r="I19" s="67">
        <f>SUM(I17:I18)</f>
        <v>811.3728</v>
      </c>
      <c r="J19" s="2"/>
    </row>
    <row r="20" s="1" customFormat="1" ht="24" customHeight="1" spans="1:10">
      <c r="A20" s="45" t="s">
        <v>54</v>
      </c>
      <c r="B20" s="2" t="s">
        <v>55</v>
      </c>
      <c r="C20" s="2"/>
      <c r="D20" s="2"/>
      <c r="E20" s="57" t="s">
        <v>56</v>
      </c>
      <c r="F20" s="57"/>
      <c r="G20" s="57"/>
      <c r="H20" s="57"/>
      <c r="I20" s="67">
        <f>I16+I19</f>
        <v>7572.8128</v>
      </c>
      <c r="J20" s="2"/>
    </row>
    <row r="21" s="1" customFormat="1" ht="24" customHeight="1" spans="1:10">
      <c r="A21" s="58" t="s">
        <v>57</v>
      </c>
      <c r="B21" s="22" t="s">
        <v>58</v>
      </c>
      <c r="C21" s="59"/>
      <c r="D21" s="60"/>
      <c r="E21" s="61" t="s">
        <v>77</v>
      </c>
      <c r="F21" s="62"/>
      <c r="G21" s="63"/>
      <c r="H21" s="64">
        <v>0.03</v>
      </c>
      <c r="I21" s="69">
        <f>(I16+I19)*H21</f>
        <v>227.184384</v>
      </c>
      <c r="J21" s="58"/>
    </row>
    <row r="22" s="1" customFormat="1" ht="24" customHeight="1" spans="1:10">
      <c r="A22" s="2" t="s">
        <v>60</v>
      </c>
      <c r="B22" s="3" t="s">
        <v>61</v>
      </c>
      <c r="C22" s="24"/>
      <c r="D22" s="6"/>
      <c r="E22" s="3" t="s">
        <v>62</v>
      </c>
      <c r="F22" s="24"/>
      <c r="G22" s="24"/>
      <c r="H22" s="6"/>
      <c r="I22" s="67">
        <f>I16+I19+I21</f>
        <v>7799.997184</v>
      </c>
      <c r="J22" s="7" t="s">
        <v>78</v>
      </c>
    </row>
    <row r="23" s="1" customFormat="1" ht="24" customHeight="1"/>
    <row r="24" s="1" customFormat="1" ht="24" customHeight="1" spans="2:3">
      <c r="B24" s="1" t="s">
        <v>63</v>
      </c>
      <c r="C24" s="1" t="s">
        <v>64</v>
      </c>
    </row>
    <row r="25" s="1" customFormat="1" ht="24" customHeight="1" spans="2:7">
      <c r="B25" s="1" t="s">
        <v>65</v>
      </c>
      <c r="C25" s="65">
        <v>44322</v>
      </c>
      <c r="D25" s="66"/>
      <c r="E25" s="66"/>
      <c r="F25" s="66"/>
      <c r="G25" s="66"/>
    </row>
  </sheetData>
  <mergeCells count="28">
    <mergeCell ref="B1:C1"/>
    <mergeCell ref="D4:H4"/>
    <mergeCell ref="D12:H12"/>
    <mergeCell ref="D13:E13"/>
    <mergeCell ref="D14:H14"/>
    <mergeCell ref="B15:E15"/>
    <mergeCell ref="B16:D16"/>
    <mergeCell ref="E16:H16"/>
    <mergeCell ref="E17:G17"/>
    <mergeCell ref="E18:G18"/>
    <mergeCell ref="D19:H19"/>
    <mergeCell ref="B20:D20"/>
    <mergeCell ref="E20:H20"/>
    <mergeCell ref="B21:D21"/>
    <mergeCell ref="E21:G21"/>
    <mergeCell ref="B22:D22"/>
    <mergeCell ref="E22:H22"/>
    <mergeCell ref="C24:H24"/>
    <mergeCell ref="C25:G25"/>
    <mergeCell ref="A2:A4"/>
    <mergeCell ref="A5:A12"/>
    <mergeCell ref="A13:A14"/>
    <mergeCell ref="A17:A19"/>
    <mergeCell ref="D2:D3"/>
    <mergeCell ref="B2:C4"/>
    <mergeCell ref="B5:C12"/>
    <mergeCell ref="B13:C14"/>
    <mergeCell ref="B17:C19"/>
  </mergeCells>
  <pageMargins left="0.751388888888889" right="0.751388888888889" top="1" bottom="1" header="0.5" footer="0.5"/>
  <pageSetup paperSize="9" orientation="portrait" horizontalDpi="600"/>
  <headerFooter>
    <oddHeader>&amp;C&amp;14&amp;B屋面防水维修工程综合报价表&amp;R
单位：100㎡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</dc:creator>
  <cp:lastModifiedBy>Administrator</cp:lastModifiedBy>
  <dcterms:created xsi:type="dcterms:W3CDTF">2015-03-15T18:25:00Z</dcterms:created>
  <cp:lastPrinted>2019-02-21T04:34:00Z</cp:lastPrinted>
  <dcterms:modified xsi:type="dcterms:W3CDTF">2021-06-04T08:55:43Z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B4C8F472CEF14383B8E84E90231CF244</vt:lpwstr>
  </property>
</Properties>
</file>