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6" r:id="rId1"/>
    <sheet name="Sheet2" sheetId="17" r:id="rId2"/>
  </sheets>
  <definedNames>
    <definedName name="_xlnm.Print_Area" localSheetId="0">Sheet1!$A$1:$E$5</definedName>
  </definedNames>
  <calcPr calcId="144525" concurrentCalc="0"/>
</workbook>
</file>

<file path=xl/sharedStrings.xml><?xml version="1.0" encoding="utf-8"?>
<sst xmlns="http://schemas.openxmlformats.org/spreadsheetml/2006/main" count="76" uniqueCount="64">
  <si>
    <t>创业楼防水维修工程表</t>
  </si>
  <si>
    <t>序号</t>
  </si>
  <si>
    <t>维修内容</t>
  </si>
  <si>
    <t>施工工艺（标准）</t>
  </si>
  <si>
    <t>单位</t>
  </si>
  <si>
    <t>数量</t>
  </si>
  <si>
    <t>5楼洗手间男卫生间3个蹲台漏水维修</t>
  </si>
  <si>
    <t>基层清理；打灌浆孔；安装灌浆钉；高压灌注浆液；拆卸灌浆钉；灌浆孔用速凝型堵漏剂封堵；垃圾清运</t>
  </si>
  <si>
    <t>处</t>
  </si>
  <si>
    <t>5楼洗手间洗手台中间地漏下水管处漏水维修</t>
  </si>
  <si>
    <t>4楼洗手间男卫生间走道中间有一处漏水维修</t>
  </si>
  <si>
    <t>项目名称</t>
  </si>
  <si>
    <t>材料名称</t>
  </si>
  <si>
    <t>材质、规格</t>
  </si>
  <si>
    <t>单价    （元）</t>
  </si>
  <si>
    <t>合计    （元）</t>
  </si>
  <si>
    <t>备注</t>
  </si>
  <si>
    <t>一</t>
  </si>
  <si>
    <t>人工费</t>
  </si>
  <si>
    <t>人
工</t>
  </si>
  <si>
    <t>普工</t>
  </si>
  <si>
    <t>工日</t>
  </si>
  <si>
    <t>技工</t>
  </si>
  <si>
    <t>人工费小计：</t>
  </si>
  <si>
    <t>二</t>
  </si>
  <si>
    <t>材料费</t>
  </si>
  <si>
    <t>高压灌浆钉</t>
  </si>
  <si>
    <r>
      <rPr>
        <sz val="10"/>
        <rFont val="宋体"/>
        <charset val="134"/>
      </rPr>
      <t>铝、</t>
    </r>
    <r>
      <rPr>
        <sz val="10"/>
        <rFont val="SimSun"/>
        <charset val="134"/>
      </rPr>
      <t>10CM</t>
    </r>
  </si>
  <si>
    <t>个</t>
  </si>
  <si>
    <t>JR微晶灌浆料甲</t>
  </si>
  <si>
    <t>结晶型</t>
  </si>
  <si>
    <t>㎏</t>
  </si>
  <si>
    <t>JR微晶灌浆料乙</t>
  </si>
  <si>
    <t>渗透型</t>
  </si>
  <si>
    <t>其它辅材费</t>
  </si>
  <si>
    <t>㎡</t>
  </si>
  <si>
    <t>材料费小计：</t>
  </si>
  <si>
    <t>三</t>
  </si>
  <si>
    <t>机械费</t>
  </si>
  <si>
    <t>材料运转费及机械费</t>
  </si>
  <si>
    <t>机械费及运输费小计：</t>
  </si>
  <si>
    <t>四</t>
  </si>
  <si>
    <t>技术措施费</t>
  </si>
  <si>
    <t>五</t>
  </si>
  <si>
    <t>直接费</t>
  </si>
  <si>
    <t>［（一）+（二）+（三）］</t>
  </si>
  <si>
    <t>六</t>
  </si>
  <si>
    <t>间接费</t>
  </si>
  <si>
    <t>企业管理费</t>
  </si>
  <si>
    <t>［（五）］*</t>
  </si>
  <si>
    <t>利润</t>
  </si>
  <si>
    <t>间接费小计：</t>
  </si>
  <si>
    <t>七</t>
  </si>
  <si>
    <t>不含税单价</t>
  </si>
  <si>
    <t>［（五）+（六）］</t>
  </si>
  <si>
    <t>八</t>
  </si>
  <si>
    <t>税金</t>
  </si>
  <si>
    <t>［（七）］*</t>
  </si>
  <si>
    <t>九</t>
  </si>
  <si>
    <t>含税综合单价</t>
  </si>
  <si>
    <t>［（七）+（八）］</t>
  </si>
  <si>
    <t>报价单位：</t>
  </si>
  <si>
    <t>武汉东方聚仁防水保温有限公司（国家高新技术企业）</t>
  </si>
  <si>
    <t>报价日期：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</si>
</sst>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0.00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7" formatCode="yyyy&quot;年&quot;m&quot;月&quot;d&quot;日&quot;;@"/>
    <numFmt numFmtId="178" formatCode="0.00_);[Red]\(0.00\)"/>
  </numFmts>
  <fonts count="32">
    <font>
      <sz val="11"/>
      <name val="宋体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b/>
      <sz val="20"/>
      <color indexed="8"/>
      <name val="宋体"/>
      <charset val="134"/>
      <scheme val="minor"/>
    </font>
    <font>
      <b/>
      <sz val="12"/>
      <color theme="1"/>
      <name val="微软雅黑"/>
      <charset val="134"/>
    </font>
    <font>
      <b/>
      <sz val="12"/>
      <color indexed="8"/>
      <name val="微软雅黑"/>
      <charset val="134"/>
    </font>
    <font>
      <sz val="11"/>
      <color indexed="8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SimSu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 applyBorder="0">
      <alignment vertical="center"/>
    </xf>
    <xf numFmtId="42" fontId="1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6" borderId="11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7" borderId="12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6" fillId="17" borderId="16" applyNumberFormat="0" applyAlignment="0" applyProtection="0">
      <alignment vertical="center"/>
    </xf>
    <xf numFmtId="0" fontId="28" fillId="17" borderId="11" applyNumberFormat="0" applyAlignment="0" applyProtection="0">
      <alignment vertical="center"/>
    </xf>
    <xf numFmtId="0" fontId="24" fillId="15" borderId="15" applyNumberForma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7" fillId="0" borderId="0">
      <alignment vertical="center"/>
    </xf>
    <xf numFmtId="0" fontId="13" fillId="1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6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46" applyFont="1" applyFill="1" applyBorder="1" applyAlignment="1">
      <alignment horizontal="center" vertical="center"/>
    </xf>
    <xf numFmtId="0" fontId="2" fillId="0" borderId="2" xfId="46" applyFont="1" applyFill="1" applyBorder="1" applyAlignment="1">
      <alignment horizontal="center" vertical="center"/>
    </xf>
    <xf numFmtId="0" fontId="2" fillId="0" borderId="3" xfId="46" applyFont="1" applyFill="1" applyBorder="1" applyAlignment="1">
      <alignment horizontal="center" vertical="center"/>
    </xf>
    <xf numFmtId="0" fontId="2" fillId="0" borderId="4" xfId="46" applyFont="1" applyFill="1" applyBorder="1" applyAlignment="1">
      <alignment horizontal="center" vertical="center"/>
    </xf>
    <xf numFmtId="0" fontId="2" fillId="0" borderId="1" xfId="46" applyFont="1" applyFill="1" applyBorder="1" applyAlignment="1">
      <alignment horizontal="center" vertical="center" wrapText="1"/>
    </xf>
    <xf numFmtId="0" fontId="2" fillId="0" borderId="2" xfId="46" applyFont="1" applyFill="1" applyBorder="1" applyAlignment="1">
      <alignment horizontal="center" vertical="center" wrapText="1"/>
    </xf>
    <xf numFmtId="0" fontId="2" fillId="0" borderId="3" xfId="46" applyNumberFormat="1" applyFont="1" applyFill="1" applyBorder="1" applyAlignment="1">
      <alignment horizontal="center" vertical="center" wrapText="1"/>
    </xf>
    <xf numFmtId="0" fontId="2" fillId="0" borderId="1" xfId="46" applyNumberFormat="1" applyFont="1" applyFill="1" applyBorder="1" applyAlignment="1">
      <alignment horizontal="center" vertical="center"/>
    </xf>
    <xf numFmtId="176" fontId="2" fillId="0" borderId="1" xfId="46" applyNumberFormat="1" applyFont="1" applyFill="1" applyBorder="1" applyAlignment="1">
      <alignment horizontal="center" vertical="center"/>
    </xf>
    <xf numFmtId="176" fontId="2" fillId="0" borderId="1" xfId="46" applyNumberFormat="1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2" fillId="0" borderId="6" xfId="46" applyFont="1" applyFill="1" applyBorder="1" applyAlignment="1">
      <alignment horizontal="center" vertical="center" wrapText="1"/>
    </xf>
    <xf numFmtId="0" fontId="2" fillId="0" borderId="7" xfId="46" applyNumberFormat="1" applyFont="1" applyFill="1" applyBorder="1" applyAlignment="1">
      <alignment horizontal="center" vertical="center" wrapText="1"/>
    </xf>
    <xf numFmtId="176" fontId="2" fillId="0" borderId="1" xfId="46" applyNumberFormat="1" applyFon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" fillId="0" borderId="8" xfId="46" applyFont="1" applyFill="1" applyBorder="1" applyAlignment="1">
      <alignment horizontal="center" vertical="center"/>
    </xf>
    <xf numFmtId="0" fontId="2" fillId="0" borderId="7" xfId="46" applyFont="1" applyFill="1" applyBorder="1" applyAlignment="1">
      <alignment horizontal="center" vertical="center"/>
    </xf>
    <xf numFmtId="0" fontId="2" fillId="0" borderId="9" xfId="46" applyFont="1" applyFill="1" applyBorder="1" applyAlignment="1">
      <alignment horizontal="center" vertical="center"/>
    </xf>
    <xf numFmtId="176" fontId="3" fillId="0" borderId="1" xfId="46" applyNumberFormat="1" applyFont="1" applyBorder="1" applyAlignment="1">
      <alignment horizontal="center" vertical="center"/>
    </xf>
    <xf numFmtId="0" fontId="2" fillId="0" borderId="3" xfId="46" applyFont="1" applyFill="1" applyBorder="1" applyAlignment="1">
      <alignment horizontal="center" vertical="center" textRotation="255"/>
    </xf>
    <xf numFmtId="0" fontId="4" fillId="0" borderId="0" xfId="0" applyFont="1" applyFill="1" applyBorder="1" applyAlignment="1">
      <alignment horizontal="left" vertical="center"/>
    </xf>
    <xf numFmtId="0" fontId="2" fillId="0" borderId="7" xfId="46" applyFont="1" applyFill="1" applyBorder="1" applyAlignment="1">
      <alignment horizontal="center" vertical="center" wrapText="1"/>
    </xf>
    <xf numFmtId="0" fontId="2" fillId="0" borderId="5" xfId="46" applyFont="1" applyFill="1" applyBorder="1" applyAlignment="1">
      <alignment horizontal="center" vertical="center" textRotation="255"/>
    </xf>
    <xf numFmtId="0" fontId="4" fillId="0" borderId="9" xfId="0" applyFont="1" applyFill="1" applyBorder="1" applyAlignment="1">
      <alignment horizontal="left" vertical="center"/>
    </xf>
    <xf numFmtId="0" fontId="2" fillId="0" borderId="1" xfId="46" applyFont="1" applyFill="1" applyBorder="1" applyAlignment="1">
      <alignment horizontal="left" vertical="center" wrapText="1"/>
    </xf>
    <xf numFmtId="0" fontId="2" fillId="0" borderId="7" xfId="46" applyFont="1" applyFill="1" applyBorder="1" applyAlignment="1">
      <alignment horizontal="center" vertical="center" textRotation="255"/>
    </xf>
    <xf numFmtId="0" fontId="2" fillId="0" borderId="10" xfId="46" applyFont="1" applyFill="1" applyBorder="1" applyAlignment="1">
      <alignment horizontal="center" vertical="center" wrapText="1"/>
    </xf>
    <xf numFmtId="0" fontId="2" fillId="0" borderId="4" xfId="46" applyFont="1" applyFill="1" applyBorder="1" applyAlignment="1">
      <alignment horizontal="center" vertical="center" wrapText="1"/>
    </xf>
    <xf numFmtId="0" fontId="2" fillId="0" borderId="8" xfId="46" applyFont="1" applyFill="1" applyBorder="1" applyAlignment="1">
      <alignment horizontal="center" vertical="center" wrapText="1"/>
    </xf>
    <xf numFmtId="0" fontId="2" fillId="0" borderId="10" xfId="46" applyFont="1" applyFill="1" applyBorder="1" applyAlignment="1">
      <alignment horizontal="center" vertical="center"/>
    </xf>
    <xf numFmtId="0" fontId="2" fillId="0" borderId="1" xfId="46" applyFont="1" applyFill="1" applyBorder="1" applyAlignment="1">
      <alignment horizontal="center" vertical="center" textRotation="255" wrapText="1"/>
    </xf>
    <xf numFmtId="9" fontId="2" fillId="0" borderId="10" xfId="46" applyNumberFormat="1" applyFont="1" applyFill="1" applyBorder="1" applyAlignment="1">
      <alignment horizontal="right" vertical="center"/>
    </xf>
    <xf numFmtId="9" fontId="2" fillId="0" borderId="9" xfId="46" applyNumberFormat="1" applyFont="1" applyFill="1" applyBorder="1" applyAlignment="1">
      <alignment horizontal="right" vertical="center"/>
    </xf>
    <xf numFmtId="9" fontId="2" fillId="0" borderId="4" xfId="46" applyNumberFormat="1" applyFont="1" applyFill="1" applyBorder="1" applyAlignment="1">
      <alignment horizontal="right" vertical="center"/>
    </xf>
    <xf numFmtId="0" fontId="2" fillId="0" borderId="3" xfId="46" applyFont="1" applyFill="1" applyBorder="1" applyAlignment="1">
      <alignment horizontal="center" vertical="center" textRotation="255" wrapText="1"/>
    </xf>
    <xf numFmtId="9" fontId="2" fillId="0" borderId="1" xfId="46" applyNumberFormat="1" applyFont="1" applyFill="1" applyBorder="1" applyAlignment="1">
      <alignment horizontal="right" vertical="center"/>
    </xf>
    <xf numFmtId="9" fontId="2" fillId="0" borderId="1" xfId="46" applyNumberFormat="1" applyFont="1" applyFill="1" applyBorder="1" applyAlignment="1">
      <alignment horizontal="center" vertical="center"/>
    </xf>
    <xf numFmtId="10" fontId="2" fillId="0" borderId="1" xfId="46" applyNumberFormat="1" applyFont="1" applyFill="1" applyBorder="1" applyAlignment="1">
      <alignment horizontal="center" vertical="center"/>
    </xf>
    <xf numFmtId="0" fontId="2" fillId="0" borderId="5" xfId="46" applyFont="1" applyFill="1" applyBorder="1" applyAlignment="1">
      <alignment horizontal="center" vertical="center" textRotation="255" wrapText="1"/>
    </xf>
    <xf numFmtId="0" fontId="2" fillId="0" borderId="7" xfId="46" applyFont="1" applyFill="1" applyBorder="1" applyAlignment="1">
      <alignment horizontal="center" vertical="center" textRotation="255" wrapText="1"/>
    </xf>
    <xf numFmtId="0" fontId="2" fillId="0" borderId="0" xfId="46" applyFont="1" applyFill="1" applyBorder="1" applyAlignment="1">
      <alignment horizontal="right" vertical="center"/>
    </xf>
    <xf numFmtId="0" fontId="2" fillId="0" borderId="0" xfId="46" applyFont="1" applyFill="1" applyBorder="1" applyAlignment="1">
      <alignment horizontal="left" vertical="center"/>
    </xf>
    <xf numFmtId="176" fontId="3" fillId="0" borderId="0" xfId="46" applyNumberFormat="1" applyFont="1" applyBorder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177" fontId="5" fillId="0" borderId="0" xfId="0" applyNumberFormat="1" applyFont="1" applyFill="1" applyBorder="1" applyAlignment="1">
      <alignment horizontal="left" vertical="center"/>
    </xf>
    <xf numFmtId="178" fontId="2" fillId="0" borderId="1" xfId="46" applyNumberFormat="1" applyFont="1" applyFill="1" applyBorder="1" applyAlignment="1">
      <alignment horizontal="center" vertical="center"/>
    </xf>
    <xf numFmtId="0" fontId="2" fillId="0" borderId="0" xfId="46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常规_圣龙幕墙报价表2.20" xfId="46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"/>
  <sheetViews>
    <sheetView tabSelected="1" workbookViewId="0">
      <selection activeCell="H6" sqref="H6"/>
    </sheetView>
  </sheetViews>
  <sheetFormatPr defaultColWidth="9" defaultRowHeight="30" customHeight="1" outlineLevelRow="4" outlineLevelCol="4"/>
  <cols>
    <col min="1" max="1" width="6.875" style="1" customWidth="1"/>
    <col min="2" max="2" width="24.5" style="51" customWidth="1"/>
    <col min="3" max="3" width="51.625" style="1" customWidth="1"/>
    <col min="4" max="4" width="7.875" style="1" customWidth="1"/>
    <col min="5" max="5" width="10.125" style="1" customWidth="1"/>
    <col min="6" max="16384" width="9" style="1"/>
  </cols>
  <sheetData>
    <row r="1" s="1" customFormat="1" ht="50" customHeight="1" spans="1:5">
      <c r="A1" s="52" t="s">
        <v>0</v>
      </c>
      <c r="B1" s="53"/>
      <c r="C1" s="54"/>
      <c r="D1" s="52"/>
      <c r="E1" s="52"/>
    </row>
    <row r="2" s="1" customFormat="1" customHeight="1" spans="1:5">
      <c r="A2" s="55" t="s">
        <v>1</v>
      </c>
      <c r="B2" s="56" t="s">
        <v>2</v>
      </c>
      <c r="C2" s="57" t="s">
        <v>3</v>
      </c>
      <c r="D2" s="57" t="s">
        <v>4</v>
      </c>
      <c r="E2" s="57" t="s">
        <v>5</v>
      </c>
    </row>
    <row r="3" s="1" customFormat="1" ht="38" customHeight="1" spans="1:5">
      <c r="A3" s="58">
        <v>1</v>
      </c>
      <c r="B3" s="59" t="s">
        <v>6</v>
      </c>
      <c r="C3" s="60" t="s">
        <v>7</v>
      </c>
      <c r="D3" s="61" t="s">
        <v>8</v>
      </c>
      <c r="E3" s="62">
        <v>12</v>
      </c>
    </row>
    <row r="4" s="1" customFormat="1" ht="38" customHeight="1" spans="1:5">
      <c r="A4" s="58">
        <v>2</v>
      </c>
      <c r="B4" s="59" t="s">
        <v>9</v>
      </c>
      <c r="C4" s="60" t="s">
        <v>7</v>
      </c>
      <c r="D4" s="61" t="s">
        <v>8</v>
      </c>
      <c r="E4" s="62">
        <v>1</v>
      </c>
    </row>
    <row r="5" s="1" customFormat="1" ht="38" customHeight="1" spans="1:5">
      <c r="A5" s="58">
        <v>3</v>
      </c>
      <c r="B5" s="59" t="s">
        <v>10</v>
      </c>
      <c r="C5" s="60" t="s">
        <v>7</v>
      </c>
      <c r="D5" s="61" t="s">
        <v>8</v>
      </c>
      <c r="E5" s="62">
        <v>1</v>
      </c>
    </row>
  </sheetData>
  <mergeCells count="1">
    <mergeCell ref="A1:E1"/>
  </mergeCells>
  <printOptions horizontalCentered="1"/>
  <pageMargins left="0.314583333333333" right="0.275" top="0.236111111111111" bottom="0.314583333333333" header="0.5" footer="0.236111111111111"/>
  <pageSetup paperSize="9" scale="85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3"/>
  <sheetViews>
    <sheetView workbookViewId="0">
      <selection activeCell="M3" sqref="M3"/>
    </sheetView>
  </sheetViews>
  <sheetFormatPr defaultColWidth="9" defaultRowHeight="13.5"/>
  <cols>
    <col min="1" max="1" width="7" style="1" customWidth="1"/>
    <col min="2" max="2" width="9" style="1"/>
    <col min="3" max="3" width="13.6666666666667" style="1" customWidth="1"/>
    <col min="4" max="5" width="9" style="1"/>
    <col min="6" max="7" width="9" style="2"/>
    <col min="8" max="16384" width="9" style="1"/>
  </cols>
  <sheetData>
    <row r="1" s="1" customFormat="1" ht="33" customHeight="1" spans="1:9">
      <c r="A1" s="3" t="s">
        <v>1</v>
      </c>
      <c r="B1" s="3" t="s">
        <v>11</v>
      </c>
      <c r="C1" s="4" t="s">
        <v>12</v>
      </c>
      <c r="D1" s="5" t="s">
        <v>13</v>
      </c>
      <c r="E1" s="6" t="s">
        <v>4</v>
      </c>
      <c r="F1" s="3" t="s">
        <v>5</v>
      </c>
      <c r="G1" s="7" t="s">
        <v>14</v>
      </c>
      <c r="H1" s="7" t="s">
        <v>15</v>
      </c>
      <c r="I1" s="3" t="s">
        <v>16</v>
      </c>
    </row>
    <row r="2" s="1" customFormat="1" ht="24" customHeight="1" spans="1:9">
      <c r="A2" s="5" t="s">
        <v>17</v>
      </c>
      <c r="B2" s="8" t="s">
        <v>18</v>
      </c>
      <c r="C2" s="9" t="s">
        <v>19</v>
      </c>
      <c r="D2" s="10" t="s">
        <v>20</v>
      </c>
      <c r="E2" s="6" t="s">
        <v>21</v>
      </c>
      <c r="F2" s="11">
        <v>0.3</v>
      </c>
      <c r="G2" s="12">
        <v>260</v>
      </c>
      <c r="H2" s="11">
        <f t="shared" ref="H2:H7" si="0">G2*F2</f>
        <v>78</v>
      </c>
      <c r="I2" s="3"/>
    </row>
    <row r="3" s="1" customFormat="1" ht="24" customHeight="1" spans="1:9">
      <c r="A3" s="13"/>
      <c r="B3" s="14"/>
      <c r="C3" s="15"/>
      <c r="D3" s="10" t="s">
        <v>22</v>
      </c>
      <c r="E3" s="6" t="s">
        <v>21</v>
      </c>
      <c r="F3" s="16">
        <v>0.4</v>
      </c>
      <c r="G3" s="16">
        <v>300</v>
      </c>
      <c r="H3" s="16">
        <f t="shared" ref="H3:H8" si="1">F3*G3</f>
        <v>120</v>
      </c>
      <c r="I3" s="3"/>
    </row>
    <row r="4" s="1" customFormat="1" ht="24" customHeight="1" spans="1:9">
      <c r="A4" s="17"/>
      <c r="B4" s="18"/>
      <c r="C4" s="19" t="s">
        <v>23</v>
      </c>
      <c r="D4" s="20"/>
      <c r="E4" s="21"/>
      <c r="F4" s="21"/>
      <c r="G4" s="6"/>
      <c r="H4" s="22">
        <f>H2+H3</f>
        <v>198</v>
      </c>
      <c r="I4" s="3"/>
    </row>
    <row r="5" s="1" customFormat="1" ht="24" customHeight="1" spans="1:9">
      <c r="A5" s="23" t="s">
        <v>24</v>
      </c>
      <c r="B5" s="7" t="s">
        <v>25</v>
      </c>
      <c r="C5" s="24" t="s">
        <v>26</v>
      </c>
      <c r="D5" s="25" t="s">
        <v>27</v>
      </c>
      <c r="E5" s="3" t="s">
        <v>28</v>
      </c>
      <c r="F5" s="16">
        <v>2</v>
      </c>
      <c r="G5" s="11">
        <v>5</v>
      </c>
      <c r="H5" s="16">
        <f t="shared" si="1"/>
        <v>10</v>
      </c>
      <c r="I5" s="3"/>
    </row>
    <row r="6" s="1" customFormat="1" ht="24" customHeight="1" spans="1:9">
      <c r="A6" s="26"/>
      <c r="B6" s="7"/>
      <c r="C6" s="27" t="s">
        <v>29</v>
      </c>
      <c r="D6" s="7" t="s">
        <v>30</v>
      </c>
      <c r="E6" s="3" t="s">
        <v>31</v>
      </c>
      <c r="F6" s="16">
        <v>3</v>
      </c>
      <c r="G6" s="11">
        <v>17</v>
      </c>
      <c r="H6" s="16">
        <f t="shared" si="0"/>
        <v>51</v>
      </c>
      <c r="I6" s="3"/>
    </row>
    <row r="7" s="1" customFormat="1" ht="24" customHeight="1" spans="1:9">
      <c r="A7" s="26"/>
      <c r="B7" s="7"/>
      <c r="C7" s="24" t="s">
        <v>32</v>
      </c>
      <c r="D7" s="7" t="s">
        <v>33</v>
      </c>
      <c r="E7" s="3" t="s">
        <v>31</v>
      </c>
      <c r="F7" s="16">
        <v>3</v>
      </c>
      <c r="G7" s="11">
        <v>17</v>
      </c>
      <c r="H7" s="16">
        <f t="shared" si="0"/>
        <v>51</v>
      </c>
      <c r="I7" s="3"/>
    </row>
    <row r="8" s="1" customFormat="1" ht="24" customHeight="1" spans="1:9">
      <c r="A8" s="26"/>
      <c r="B8" s="7"/>
      <c r="C8" s="28" t="s">
        <v>34</v>
      </c>
      <c r="D8" s="3"/>
      <c r="E8" s="3" t="s">
        <v>35</v>
      </c>
      <c r="F8" s="16">
        <v>1.35</v>
      </c>
      <c r="G8" s="16">
        <v>4</v>
      </c>
      <c r="H8" s="16">
        <f t="shared" si="1"/>
        <v>5.4</v>
      </c>
      <c r="I8" s="3"/>
    </row>
    <row r="9" s="1" customFormat="1" ht="24" customHeight="1" spans="1:9">
      <c r="A9" s="29"/>
      <c r="B9" s="7"/>
      <c r="C9" s="7" t="s">
        <v>36</v>
      </c>
      <c r="D9" s="7"/>
      <c r="E9" s="7"/>
      <c r="F9" s="7"/>
      <c r="G9" s="7"/>
      <c r="H9" s="22">
        <f>SUM(H5:H8)</f>
        <v>117.4</v>
      </c>
      <c r="I9" s="49"/>
    </row>
    <row r="10" s="1" customFormat="1" ht="24" customHeight="1" spans="1:9">
      <c r="A10" s="23" t="s">
        <v>37</v>
      </c>
      <c r="B10" s="8" t="s">
        <v>38</v>
      </c>
      <c r="C10" s="30" t="s">
        <v>39</v>
      </c>
      <c r="D10" s="31"/>
      <c r="E10" s="3" t="s">
        <v>35</v>
      </c>
      <c r="F10" s="16">
        <v>1</v>
      </c>
      <c r="G10" s="16">
        <v>14</v>
      </c>
      <c r="H10" s="16">
        <f>F10*G10</f>
        <v>14</v>
      </c>
      <c r="I10" s="3"/>
    </row>
    <row r="11" s="1" customFormat="1" ht="24" customHeight="1" spans="1:9">
      <c r="A11" s="29"/>
      <c r="B11" s="32"/>
      <c r="C11" s="33" t="s">
        <v>40</v>
      </c>
      <c r="D11" s="21"/>
      <c r="E11" s="21"/>
      <c r="F11" s="21"/>
      <c r="G11" s="6"/>
      <c r="H11" s="22">
        <f>SUM(H10:H10)</f>
        <v>14</v>
      </c>
      <c r="I11" s="3"/>
    </row>
    <row r="12" s="1" customFormat="1" ht="24" customHeight="1" spans="1:9">
      <c r="A12" s="34" t="s">
        <v>41</v>
      </c>
      <c r="B12" s="33" t="s">
        <v>42</v>
      </c>
      <c r="C12" s="21"/>
      <c r="D12" s="6"/>
      <c r="E12" s="3" t="s">
        <v>35</v>
      </c>
      <c r="F12" s="16"/>
      <c r="G12" s="16"/>
      <c r="H12" s="16"/>
      <c r="I12" s="3"/>
    </row>
    <row r="13" s="1" customFormat="1" ht="24" customHeight="1" spans="1:9">
      <c r="A13" s="34" t="s">
        <v>43</v>
      </c>
      <c r="B13" s="3" t="s">
        <v>44</v>
      </c>
      <c r="C13" s="3"/>
      <c r="D13" s="35" t="s">
        <v>45</v>
      </c>
      <c r="E13" s="36"/>
      <c r="F13" s="36"/>
      <c r="G13" s="37"/>
      <c r="H13" s="22">
        <f>H4+H9+H11</f>
        <v>329.4</v>
      </c>
      <c r="I13" s="3"/>
    </row>
    <row r="14" s="1" customFormat="1" ht="24" customHeight="1" spans="1:9">
      <c r="A14" s="38" t="s">
        <v>46</v>
      </c>
      <c r="B14" s="3" t="s">
        <v>47</v>
      </c>
      <c r="C14" s="3" t="s">
        <v>48</v>
      </c>
      <c r="D14" s="39" t="s">
        <v>49</v>
      </c>
      <c r="E14" s="39"/>
      <c r="F14" s="40"/>
      <c r="G14" s="41">
        <v>0.07</v>
      </c>
      <c r="H14" s="16">
        <f>H13*G14</f>
        <v>23.058</v>
      </c>
      <c r="I14" s="3"/>
    </row>
    <row r="15" s="1" customFormat="1" ht="24" customHeight="1" spans="1:9">
      <c r="A15" s="42"/>
      <c r="B15" s="3"/>
      <c r="C15" s="3" t="s">
        <v>50</v>
      </c>
      <c r="D15" s="39" t="s">
        <v>49</v>
      </c>
      <c r="E15" s="39"/>
      <c r="F15" s="40"/>
      <c r="G15" s="41">
        <v>0.05</v>
      </c>
      <c r="H15" s="16">
        <f>H13*G15</f>
        <v>16.47</v>
      </c>
      <c r="I15" s="3"/>
    </row>
    <row r="16" s="1" customFormat="1" ht="24" customHeight="1" spans="1:9">
      <c r="A16" s="43"/>
      <c r="B16" s="3"/>
      <c r="C16" s="3" t="s">
        <v>51</v>
      </c>
      <c r="D16" s="3"/>
      <c r="E16" s="3"/>
      <c r="F16" s="3"/>
      <c r="G16" s="3"/>
      <c r="H16" s="22">
        <f>SUM(H14:H15)</f>
        <v>39.528</v>
      </c>
      <c r="I16" s="3"/>
    </row>
    <row r="17" s="1" customFormat="1" ht="24" customHeight="1" spans="1:9">
      <c r="A17" s="43" t="s">
        <v>52</v>
      </c>
      <c r="B17" s="33" t="s">
        <v>53</v>
      </c>
      <c r="C17" s="6"/>
      <c r="D17" s="35" t="s">
        <v>54</v>
      </c>
      <c r="E17" s="36"/>
      <c r="F17" s="36"/>
      <c r="G17" s="37"/>
      <c r="H17" s="22">
        <f>H13+H16</f>
        <v>368.928</v>
      </c>
      <c r="I17" s="3"/>
    </row>
    <row r="18" s="1" customFormat="1" ht="24" customHeight="1" spans="1:9">
      <c r="A18" s="3" t="s">
        <v>55</v>
      </c>
      <c r="B18" s="3" t="s">
        <v>56</v>
      </c>
      <c r="C18" s="3"/>
      <c r="D18" s="39" t="s">
        <v>57</v>
      </c>
      <c r="E18" s="39"/>
      <c r="F18" s="40"/>
      <c r="G18" s="41">
        <v>0.03</v>
      </c>
      <c r="H18" s="22">
        <f>(H13+H16)*G18</f>
        <v>11.06784</v>
      </c>
      <c r="I18" s="3"/>
    </row>
    <row r="19" s="1" customFormat="1" ht="24" customHeight="1" spans="1:9">
      <c r="A19" s="3" t="s">
        <v>58</v>
      </c>
      <c r="B19" s="3" t="s">
        <v>59</v>
      </c>
      <c r="C19" s="3"/>
      <c r="D19" s="3" t="s">
        <v>60</v>
      </c>
      <c r="E19" s="3"/>
      <c r="F19" s="3"/>
      <c r="G19" s="3"/>
      <c r="H19" s="22">
        <f>H18+H16+H13</f>
        <v>379.99584</v>
      </c>
      <c r="I19" s="3"/>
    </row>
    <row r="20" s="1" customFormat="1" ht="24" customHeight="1" spans="6:7">
      <c r="F20" s="2"/>
      <c r="G20" s="2"/>
    </row>
    <row r="21" s="1" customFormat="1" ht="24" customHeight="1" spans="1:9">
      <c r="A21" s="44" t="s">
        <v>61</v>
      </c>
      <c r="B21" s="44"/>
      <c r="C21" s="45" t="s">
        <v>62</v>
      </c>
      <c r="D21" s="45"/>
      <c r="E21" s="45"/>
      <c r="F21" s="45"/>
      <c r="G21" s="45"/>
      <c r="H21" s="46"/>
      <c r="I21" s="50"/>
    </row>
    <row r="22" ht="24" customHeight="1" spans="1:6">
      <c r="A22" s="47" t="s">
        <v>63</v>
      </c>
      <c r="B22" s="47"/>
      <c r="C22" s="48">
        <v>44322</v>
      </c>
      <c r="D22" s="48"/>
      <c r="E22" s="48"/>
      <c r="F22" s="48"/>
    </row>
    <row r="23" s="1" customFormat="1" ht="24" customHeight="1" spans="6:7">
      <c r="F23" s="2"/>
      <c r="G23" s="2"/>
    </row>
  </sheetData>
  <mergeCells count="29">
    <mergeCell ref="C4:G4"/>
    <mergeCell ref="C9:G9"/>
    <mergeCell ref="C10:D10"/>
    <mergeCell ref="C11:G11"/>
    <mergeCell ref="B12:D12"/>
    <mergeCell ref="B13:C13"/>
    <mergeCell ref="D13:G13"/>
    <mergeCell ref="D14:F14"/>
    <mergeCell ref="D15:F15"/>
    <mergeCell ref="C16:G16"/>
    <mergeCell ref="B17:C17"/>
    <mergeCell ref="D17:G17"/>
    <mergeCell ref="B18:C18"/>
    <mergeCell ref="D18:F18"/>
    <mergeCell ref="B19:C19"/>
    <mergeCell ref="D19:G19"/>
    <mergeCell ref="A21:B21"/>
    <mergeCell ref="C21:G21"/>
    <mergeCell ref="A22:B22"/>
    <mergeCell ref="C22:F22"/>
    <mergeCell ref="A2:A4"/>
    <mergeCell ref="A5:A9"/>
    <mergeCell ref="A10:A11"/>
    <mergeCell ref="A14:A16"/>
    <mergeCell ref="B2:B4"/>
    <mergeCell ref="B5:B9"/>
    <mergeCell ref="B10:B11"/>
    <mergeCell ref="B14:B16"/>
    <mergeCell ref="C2:C3"/>
  </mergeCells>
  <pageMargins left="0.751388888888889" right="0.751388888888889" top="1" bottom="1" header="0.5" footer="0.5"/>
  <pageSetup paperSize="9" orientation="portrait" horizontalDpi="600"/>
  <headerFooter>
    <oddHeader>&amp;C&amp;"-"&amp;14&amp;B高压灌浆防水维修综合单价表&amp;R&amp;"-"
单位：延米或处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niki</dc:creator>
  <cp:lastModifiedBy>Administrator</cp:lastModifiedBy>
  <dcterms:created xsi:type="dcterms:W3CDTF">2015-03-15T18:25:00Z</dcterms:created>
  <cp:lastPrinted>2019-02-21T04:34:00Z</cp:lastPrinted>
  <dcterms:modified xsi:type="dcterms:W3CDTF">2021-05-31T06:44:04Z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6F129E810A844C7D943583F6D5D895E3</vt:lpwstr>
  </property>
</Properties>
</file>